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tefan/Ingenieurbuero/Messsysteme/Blower-Door/"/>
    </mc:Choice>
  </mc:AlternateContent>
  <bookViews>
    <workbookView xWindow="240" yWindow="460" windowWidth="20980" windowHeight="14940"/>
  </bookViews>
  <sheets>
    <sheet name="Grunddaten" sheetId="3" r:id="rId1"/>
    <sheet name="Bezugsgrößenberechnung" sheetId="1" r:id="rId2"/>
    <sheet name="Beispiel" sheetId="2" r:id="rId3"/>
  </sheets>
  <definedNames>
    <definedName name="_xlnm.Print_Area" localSheetId="2">Beispiel!$B$2:$K$57</definedName>
    <definedName name="_xlnm.Print_Area" localSheetId="1">Bezugsgrößenberechnung!$B$1:$K$57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H39" i="1" l="1"/>
  <c r="K39" i="1"/>
  <c r="H40" i="1"/>
  <c r="K40" i="1"/>
  <c r="H41" i="1"/>
  <c r="K41" i="1"/>
  <c r="H42" i="1"/>
  <c r="K42" i="1"/>
  <c r="H15" i="1"/>
  <c r="K15" i="1"/>
  <c r="H16" i="1"/>
  <c r="K16" i="1"/>
  <c r="H17" i="1"/>
  <c r="K17" i="1"/>
  <c r="H18" i="1"/>
  <c r="K18" i="1"/>
  <c r="H19" i="1"/>
  <c r="K19" i="1"/>
  <c r="H20" i="1"/>
  <c r="K20" i="1"/>
  <c r="H21" i="1"/>
  <c r="K21" i="1"/>
  <c r="H22" i="1"/>
  <c r="K22" i="1"/>
  <c r="H23" i="1"/>
  <c r="K23" i="1"/>
  <c r="H24" i="1"/>
  <c r="K24" i="1"/>
  <c r="H25" i="1"/>
  <c r="K25" i="1"/>
  <c r="H26" i="1"/>
  <c r="K26" i="1"/>
  <c r="H27" i="1"/>
  <c r="K27" i="1"/>
  <c r="H28" i="1"/>
  <c r="K28" i="1"/>
  <c r="H29" i="1"/>
  <c r="K29" i="1"/>
  <c r="H30" i="1"/>
  <c r="K30" i="1"/>
  <c r="H31" i="1"/>
  <c r="K31" i="1"/>
  <c r="H32" i="1"/>
  <c r="K32" i="1"/>
  <c r="H33" i="1"/>
  <c r="K33" i="1"/>
  <c r="H34" i="1"/>
  <c r="K34" i="1"/>
  <c r="H35" i="1"/>
  <c r="K35" i="1"/>
  <c r="H36" i="1"/>
  <c r="K36" i="1"/>
  <c r="H37" i="1"/>
  <c r="K37" i="1"/>
  <c r="H38" i="1"/>
  <c r="K38" i="1"/>
  <c r="H43" i="1"/>
  <c r="K43" i="1"/>
  <c r="H44" i="1"/>
  <c r="K44" i="1"/>
  <c r="H45" i="1"/>
  <c r="K45" i="1"/>
  <c r="H46" i="1"/>
  <c r="K46" i="1"/>
  <c r="H47" i="1"/>
  <c r="K47" i="1"/>
  <c r="H48" i="1"/>
  <c r="K48" i="1"/>
  <c r="H49" i="1"/>
  <c r="K49" i="1"/>
  <c r="H50" i="1"/>
  <c r="K50" i="1"/>
  <c r="H51" i="1"/>
  <c r="K51" i="1"/>
  <c r="H15" i="2"/>
  <c r="K15" i="2"/>
  <c r="H16" i="2"/>
  <c r="K16" i="2"/>
  <c r="I17" i="2"/>
  <c r="K17" i="2"/>
  <c r="I18" i="2"/>
  <c r="K18" i="2"/>
  <c r="I19" i="2"/>
  <c r="K19" i="2"/>
  <c r="I20" i="2"/>
  <c r="K20" i="2"/>
  <c r="I21" i="2"/>
  <c r="K21" i="2"/>
  <c r="I22" i="2"/>
  <c r="K22" i="2"/>
  <c r="H23" i="2"/>
  <c r="K23" i="2"/>
  <c r="H24" i="2"/>
  <c r="K24" i="2"/>
  <c r="E25" i="2"/>
  <c r="H25" i="2"/>
  <c r="K25" i="2"/>
  <c r="H26" i="2"/>
  <c r="K26" i="2"/>
  <c r="E27" i="2"/>
  <c r="H27" i="2"/>
  <c r="K27" i="2"/>
  <c r="H28" i="2"/>
  <c r="K28" i="2"/>
  <c r="E29" i="2"/>
  <c r="H29" i="2"/>
  <c r="K29" i="2"/>
  <c r="H30" i="2"/>
  <c r="K30" i="2"/>
  <c r="H31" i="2"/>
  <c r="K31" i="2"/>
  <c r="E32" i="2"/>
  <c r="H32" i="2"/>
  <c r="K32" i="2"/>
  <c r="H33" i="2"/>
  <c r="K33" i="2"/>
  <c r="E34" i="2"/>
  <c r="H34" i="2"/>
  <c r="K34" i="2"/>
  <c r="D35" i="2"/>
  <c r="E35" i="2"/>
  <c r="H35" i="2"/>
  <c r="K35" i="2"/>
  <c r="D36" i="2"/>
  <c r="E36" i="2"/>
  <c r="H36" i="2"/>
  <c r="K36" i="2"/>
  <c r="H37" i="2"/>
  <c r="K37" i="2"/>
  <c r="H38" i="2"/>
  <c r="K38" i="2"/>
</calcChain>
</file>

<file path=xl/comments1.xml><?xml version="1.0" encoding="utf-8"?>
<comments xmlns="http://schemas.openxmlformats.org/spreadsheetml/2006/main">
  <authors>
    <author>Stefan Puttinger</author>
  </authors>
  <commentList>
    <comment ref="B18" authorId="0">
      <text>
        <r>
          <rPr>
            <b/>
            <sz val="9"/>
            <color indexed="81"/>
            <rFont val="Calibri"/>
          </rPr>
          <t>Geben Sie die Art des Heizkessels an.</t>
        </r>
      </text>
    </comment>
    <comment ref="F18" authorId="0">
      <text>
        <r>
          <rPr>
            <b/>
            <sz val="9"/>
            <color indexed="81"/>
            <rFont val="Calibri"/>
          </rPr>
          <t>Jahr der Errichtung oder letzten größeren Sanierung.</t>
        </r>
      </text>
    </comment>
    <comment ref="B19" authorId="0">
      <text>
        <r>
          <rPr>
            <b/>
            <sz val="9"/>
            <color indexed="81"/>
            <rFont val="Calibri"/>
          </rPr>
          <t>Geben Sie den Typ der Wohnraumlüftung an, sofern eine vorhanden ist.</t>
        </r>
      </text>
    </comment>
    <comment ref="F19" authorId="0">
      <text>
        <r>
          <rPr>
            <b/>
            <sz val="9"/>
            <color indexed="81"/>
            <rFont val="Calibri"/>
          </rPr>
          <t xml:space="preserve">Den Wert finden Sie im Energieausweis. Geben Sie bitte den Wert für das Referenzklima HWB,Ref an.
</t>
        </r>
      </text>
    </comment>
  </commentList>
</comments>
</file>

<file path=xl/comments2.xml><?xml version="1.0" encoding="utf-8"?>
<comments xmlns="http://schemas.openxmlformats.org/spreadsheetml/2006/main">
  <authors>
    <author>Ingenieurgemeinschaft</author>
    <author>IGBEU</author>
  </authors>
  <commentList>
    <comment ref="G13" authorId="0">
      <text>
        <r>
          <rPr>
            <b/>
            <sz val="8"/>
            <color indexed="12"/>
            <rFont val="Tahoma"/>
            <family val="2"/>
          </rPr>
          <t>Nettogrundfläche</t>
        </r>
        <r>
          <rPr>
            <sz val="8"/>
            <color indexed="81"/>
            <rFont val="Tahoma"/>
          </rPr>
          <t xml:space="preserve">
Die Einzelflächen werden erst zur Nettogrundfläche aufsummiert, wenn die Einzelfläche mit einem "j" in dieser Spalte gekennzeichnet wird.</t>
        </r>
      </text>
    </comment>
    <comment ref="H13" authorId="1">
      <text>
        <r>
          <rPr>
            <b/>
            <sz val="8"/>
            <color indexed="12"/>
            <rFont val="Tahoma"/>
            <family val="2"/>
          </rPr>
          <t>Fläche</t>
        </r>
        <r>
          <rPr>
            <sz val="8"/>
            <color indexed="81"/>
            <rFont val="Tahoma"/>
          </rPr>
          <t xml:space="preserve">
Ist die Fläche in den Plänen angegeben, kann sie direkt eingegeben werden.</t>
        </r>
      </text>
    </comment>
    <comment ref="I13" authorId="1">
      <text>
        <r>
          <rPr>
            <b/>
            <sz val="8"/>
            <color indexed="12"/>
            <rFont val="Tahoma"/>
            <family val="2"/>
          </rPr>
          <t>Raum besitzt nur eine Höhe</t>
        </r>
        <r>
          <rPr>
            <sz val="8"/>
            <color indexed="81"/>
            <rFont val="Tahoma"/>
          </rPr>
          <t xml:space="preserve">
</t>
        </r>
        <r>
          <rPr>
            <u/>
            <sz val="8"/>
            <color indexed="81"/>
            <rFont val="Tahoma"/>
            <family val="2"/>
          </rPr>
          <t>Beipiel Erdgeschoß:</t>
        </r>
        <r>
          <rPr>
            <sz val="8"/>
            <color indexed="81"/>
            <rFont val="Tahoma"/>
          </rPr>
          <t xml:space="preserve">
Fläche des jeweiligen Raumes multipliziert mit der Raumhöhe.</t>
        </r>
      </text>
    </comment>
    <comment ref="J13" authorId="1">
      <text>
        <r>
          <rPr>
            <b/>
            <sz val="8"/>
            <color indexed="12"/>
            <rFont val="Tahoma"/>
            <family val="2"/>
          </rPr>
          <t>Raum besitzt mehrere Höhen</t>
        </r>
        <r>
          <rPr>
            <b/>
            <sz val="8"/>
            <color indexed="81"/>
            <rFont val="Tahoma"/>
          </rPr>
          <t xml:space="preserve"> </t>
        </r>
        <r>
          <rPr>
            <sz val="8"/>
            <color indexed="81"/>
            <rFont val="Tahoma"/>
          </rPr>
          <t xml:space="preserve">
Bei Eingabe von h2 werden automatisch h1 und h2 addiert und das Ergebnis halbiert. 
</t>
        </r>
        <r>
          <rPr>
            <u/>
            <sz val="8"/>
            <color indexed="81"/>
            <rFont val="Tahoma"/>
            <family val="2"/>
          </rPr>
          <t>Beispiel Dachgeschoß mit Dachschräge:</t>
        </r>
        <r>
          <rPr>
            <sz val="8"/>
            <color indexed="81"/>
            <rFont val="Tahoma"/>
          </rPr>
          <t xml:space="preserve">
Raum aufteilen. (siehe Beispiel)
</t>
        </r>
      </text>
    </comment>
    <comment ref="H51" authorId="1">
      <text>
        <r>
          <rPr>
            <b/>
            <sz val="8"/>
            <color indexed="10"/>
            <rFont val="Tahoma"/>
            <family val="2"/>
          </rPr>
          <t>Achtung</t>
        </r>
        <r>
          <rPr>
            <sz val="8"/>
            <color indexed="81"/>
            <rFont val="Tahoma"/>
          </rPr>
          <t xml:space="preserve">
Wurden Zeilen hinzugefügt muß überprüft werden, ob auch alle Einzelflächen aufsummiert werden!</t>
        </r>
      </text>
    </comment>
    <comment ref="K51" authorId="1">
      <text>
        <r>
          <rPr>
            <b/>
            <sz val="8"/>
            <color indexed="10"/>
            <rFont val="Tahoma"/>
            <family val="2"/>
          </rPr>
          <t>Achtung</t>
        </r>
        <r>
          <rPr>
            <b/>
            <sz val="8"/>
            <color indexed="81"/>
            <rFont val="Tahoma"/>
          </rPr>
          <t xml:space="preserve">
</t>
        </r>
        <r>
          <rPr>
            <sz val="8"/>
            <color indexed="81"/>
            <rFont val="Tahoma"/>
          </rPr>
          <t>Wurden Zeilen hinzugefügt muß überprüft werden, ob auch alle Einzelvolumen aufsummiert werden!</t>
        </r>
        <r>
          <rPr>
            <sz val="8"/>
            <color indexed="81"/>
            <rFont val="Tahoma"/>
          </rPr>
          <t xml:space="preserve">
</t>
        </r>
      </text>
    </comment>
  </commentList>
</comments>
</file>

<file path=xl/comments3.xml><?xml version="1.0" encoding="utf-8"?>
<comments xmlns="http://schemas.openxmlformats.org/spreadsheetml/2006/main">
  <authors>
    <author>Ingenieurgemeinschaft</author>
    <author>IGBEU</author>
  </authors>
  <commentList>
    <comment ref="G13" authorId="0">
      <text>
        <r>
          <rPr>
            <b/>
            <sz val="8"/>
            <color indexed="12"/>
            <rFont val="Tahoma"/>
            <family val="2"/>
          </rPr>
          <t>Nettogrundfläche</t>
        </r>
        <r>
          <rPr>
            <sz val="8"/>
            <color indexed="81"/>
            <rFont val="Tahoma"/>
          </rPr>
          <t xml:space="preserve">
Die Flächen werden erst zur Nettogrundfläche aufsummiert, wenn in die Fläche mit einem "j" in dieser Spalte gekennzeichnet wird.</t>
        </r>
      </text>
    </comment>
    <comment ref="H13" authorId="1">
      <text>
        <r>
          <rPr>
            <b/>
            <sz val="8"/>
            <color indexed="12"/>
            <rFont val="Tahoma"/>
            <family val="2"/>
          </rPr>
          <t>Fläche</t>
        </r>
        <r>
          <rPr>
            <sz val="8"/>
            <color indexed="81"/>
            <rFont val="Tahoma"/>
          </rPr>
          <t xml:space="preserve">
Ist die Fläche in den Plänen angegeben, kann sie direkt eingegeben werden.</t>
        </r>
      </text>
    </comment>
    <comment ref="I13" authorId="1">
      <text>
        <r>
          <rPr>
            <b/>
            <sz val="8"/>
            <color indexed="12"/>
            <rFont val="Tahoma"/>
            <family val="2"/>
          </rPr>
          <t>Raum besitzt nur eine Höhe</t>
        </r>
        <r>
          <rPr>
            <sz val="8"/>
            <color indexed="81"/>
            <rFont val="Tahoma"/>
          </rPr>
          <t xml:space="preserve">
</t>
        </r>
        <r>
          <rPr>
            <u/>
            <sz val="8"/>
            <color indexed="81"/>
            <rFont val="Tahoma"/>
            <family val="2"/>
          </rPr>
          <t>Beipiel Erdgeschoß:</t>
        </r>
        <r>
          <rPr>
            <sz val="8"/>
            <color indexed="81"/>
            <rFont val="Tahoma"/>
          </rPr>
          <t xml:space="preserve">
Fläche des jeweiligen Raumes multipliziert mit der Raumhöhe.</t>
        </r>
      </text>
    </comment>
    <comment ref="J13" authorId="1">
      <text>
        <r>
          <rPr>
            <b/>
            <sz val="8"/>
            <color indexed="12"/>
            <rFont val="Tahoma"/>
            <family val="2"/>
          </rPr>
          <t>Raum besitzt mehrere Höhen</t>
        </r>
        <r>
          <rPr>
            <b/>
            <sz val="8"/>
            <color indexed="81"/>
            <rFont val="Tahoma"/>
          </rPr>
          <t xml:space="preserve"> </t>
        </r>
        <r>
          <rPr>
            <sz val="8"/>
            <color indexed="81"/>
            <rFont val="Tahoma"/>
          </rPr>
          <t xml:space="preserve">
Bei Eingabe von h2 werden automatisch h1 und h2 addiert und das Ergebnis halbiert. 
</t>
        </r>
        <r>
          <rPr>
            <u/>
            <sz val="8"/>
            <color indexed="81"/>
            <rFont val="Tahoma"/>
            <family val="2"/>
          </rPr>
          <t>Beispiel Dachgeschoß mit Dachschräge:</t>
        </r>
        <r>
          <rPr>
            <sz val="8"/>
            <color indexed="81"/>
            <rFont val="Tahoma"/>
          </rPr>
          <t xml:space="preserve">
Raum aufteilen. (siehe Beispiel)
</t>
        </r>
      </text>
    </comment>
    <comment ref="H38" authorId="1">
      <text>
        <r>
          <rPr>
            <b/>
            <sz val="8"/>
            <color indexed="10"/>
            <rFont val="Tahoma"/>
            <family val="2"/>
          </rPr>
          <t>Achtung</t>
        </r>
        <r>
          <rPr>
            <sz val="8"/>
            <color indexed="81"/>
            <rFont val="Tahoma"/>
          </rPr>
          <t xml:space="preserve">
Wurden Zeilen hinzugefügt muß überprüft werden, ob auch alle Einzelflächen aufsummiert werden!</t>
        </r>
      </text>
    </comment>
    <comment ref="K38" authorId="1">
      <text>
        <r>
          <rPr>
            <b/>
            <sz val="8"/>
            <color indexed="10"/>
            <rFont val="Tahoma"/>
            <family val="2"/>
          </rPr>
          <t>Achtung</t>
        </r>
        <r>
          <rPr>
            <b/>
            <sz val="8"/>
            <color indexed="81"/>
            <rFont val="Tahoma"/>
          </rPr>
          <t xml:space="preserve">
</t>
        </r>
        <r>
          <rPr>
            <sz val="8"/>
            <color indexed="81"/>
            <rFont val="Tahoma"/>
          </rPr>
          <t>Wurden Zeilen hinzugefügt muß überprüft werden, ob auch alle Einzelvolumen aufsummiert werden!</t>
        </r>
        <r>
          <rPr>
            <sz val="8"/>
            <color indexed="81"/>
            <rFont val="Tahoma"/>
          </rPr>
          <t xml:space="preserve">
</t>
        </r>
      </text>
    </comment>
  </commentList>
</comments>
</file>

<file path=xl/sharedStrings.xml><?xml version="1.0" encoding="utf-8"?>
<sst xmlns="http://schemas.openxmlformats.org/spreadsheetml/2006/main" count="122" uniqueCount="76">
  <si>
    <t>Beschreibung</t>
  </si>
  <si>
    <t>a</t>
  </si>
  <si>
    <t>b</t>
  </si>
  <si>
    <t>Faktor</t>
  </si>
  <si>
    <t>Fläche</t>
  </si>
  <si>
    <t>h1</t>
  </si>
  <si>
    <t>h2</t>
  </si>
  <si>
    <t>Volumen</t>
  </si>
  <si>
    <t>m</t>
  </si>
  <si>
    <t>-</t>
  </si>
  <si>
    <t>m²</t>
  </si>
  <si>
    <t>m³</t>
  </si>
  <si>
    <t>Nr.</t>
  </si>
  <si>
    <t>Summe</t>
  </si>
  <si>
    <t>Objekt:</t>
  </si>
  <si>
    <t>Stand</t>
  </si>
  <si>
    <t>Flur</t>
  </si>
  <si>
    <t>Erdgeschoß</t>
  </si>
  <si>
    <t>Küche</t>
  </si>
  <si>
    <t>WC</t>
  </si>
  <si>
    <t>Dachgeschoß</t>
  </si>
  <si>
    <t>Wohnen</t>
  </si>
  <si>
    <t>HWR</t>
  </si>
  <si>
    <t>Ankleide</t>
  </si>
  <si>
    <t>Gast (Trapez)</t>
  </si>
  <si>
    <t>Gast (Rechteck)</t>
  </si>
  <si>
    <t>Treppe (Rechteck)</t>
  </si>
  <si>
    <t>Treppe (Trapez)</t>
  </si>
  <si>
    <t>Schlafen (Trapez)</t>
  </si>
  <si>
    <t>Schlafen (Rechteck)</t>
  </si>
  <si>
    <t>Bad (Trapez)</t>
  </si>
  <si>
    <t>Bad (Rechteck)</t>
  </si>
  <si>
    <t>Arbeiten (Trapez)</t>
  </si>
  <si>
    <t>Arbeiten (Rechteck)</t>
  </si>
  <si>
    <t>Einfamilienhaus Meier</t>
  </si>
  <si>
    <t>Beispiel</t>
  </si>
  <si>
    <t>Erläuterung</t>
  </si>
  <si>
    <t>Ja = "j"</t>
  </si>
  <si>
    <t>Netto-grundfl.</t>
  </si>
  <si>
    <t>j</t>
  </si>
  <si>
    <t>Rest (Hilfsfläche 1)</t>
  </si>
  <si>
    <t>Rest (Hilfsfläche 2)</t>
  </si>
  <si>
    <t>Ja = j</t>
  </si>
  <si>
    <t>Berechnungsgrundlage DIN EN 13829</t>
  </si>
  <si>
    <t>Flächen- und Volumenberechung</t>
  </si>
  <si>
    <t>Grunddaten und Bezugsgrößen für den BlowerDoor-Prüfbericht</t>
  </si>
  <si>
    <t>eintragen oder aus Bezugsgrößenberechnung übernehmen.</t>
  </si>
  <si>
    <t>Innenvolumen (V):</t>
  </si>
  <si>
    <t>Nettogrundfläche (AF):</t>
  </si>
  <si>
    <t>Hüllfläche (AE):</t>
  </si>
  <si>
    <t>Gebäude</t>
  </si>
  <si>
    <t>Auftraggeber</t>
  </si>
  <si>
    <t>Max Mustermann</t>
  </si>
  <si>
    <t>Eichenweg 1</t>
  </si>
  <si>
    <t>4040 Entenhausen</t>
  </si>
  <si>
    <t>keine</t>
  </si>
  <si>
    <t>Art der Heizung:</t>
  </si>
  <si>
    <t>Lüftungsanlage:</t>
  </si>
  <si>
    <t>Name:</t>
  </si>
  <si>
    <t>Straße:</t>
  </si>
  <si>
    <t>Fax:</t>
  </si>
  <si>
    <t>Email:</t>
  </si>
  <si>
    <t>Telefon:</t>
  </si>
  <si>
    <t>PLZ, Ort:</t>
  </si>
  <si>
    <t>kWh/m2a</t>
  </si>
  <si>
    <t>Baujahr:</t>
  </si>
  <si>
    <t>Heizwärmebedarf:</t>
  </si>
  <si>
    <t>Beispiel zur Berechnung des Innenvolumens</t>
  </si>
  <si>
    <t>Bezugsgrößen</t>
  </si>
  <si>
    <t>Sonstiges / Zweck der Messung</t>
  </si>
  <si>
    <t>Geben Sie hier bitte an, wenn der Nachweis über die Luftwechselrate für einen speziellen Zweck benötigt wird (Förderungen etc.).</t>
  </si>
  <si>
    <t>Bitte die grau hinterlegten Felder ausfüllen. Falls die Bezugsgrößen nicht aus den Planunterlagen bekannt sind, können zur Berechnung die Tabellenblätter "Bezugsgrößenberechnung" und "Beispiel" herangezogen werden.</t>
  </si>
  <si>
    <t>Die Nettogrundfläche umfasst die Gesamtfläche aller Böden, die zum untersuchten Volumen gehören.</t>
  </si>
  <si>
    <t>Die Gebäudehüllfläche ist die Gesamtfläche aller Böden, Wände und Decken, die das untersuchte Volumen umschließen. Wände und Böden unter Erdniveau sind eingeschlossen. Zur Hüllflächenberechnung werden die Innenmaße herangezogen. Innenliegende Wände und Decken werden übermessen (nicht abgezogen).</t>
  </si>
  <si>
    <t>Das Innenvolumen umfasst nach Norm alle absichtlich beheizten, gekühlten oder mechanisch belüfteten Räume des zu untersuchenden Gebäudes oder Gebäudeteils. Es wird an Hand der Pläne raumweise berechnet oder durch Aufmaß vor Ort bestimmt. Zur Berechnung siehe Tabellenblatt "Bezugsgrößenberechnung".</t>
  </si>
  <si>
    <t>Einfamilienhaus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</si>
</sst>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4" x14ac:knownFonts="1">
    <font>
      <sz val="10"/>
      <name val="Arial"/>
    </font>
    <font>
      <b/>
      <sz val="9"/>
      <name val="Arial"/>
      <family val="2"/>
    </font>
    <font>
      <b/>
      <sz val="10"/>
      <name val="Arial"/>
      <family val="2"/>
    </font>
    <font>
      <b/>
      <sz val="14"/>
      <name val="Arial"/>
      <family val="2"/>
    </font>
    <font>
      <b/>
      <sz val="12"/>
      <name val="Arial"/>
      <family val="2"/>
    </font>
    <font>
      <sz val="8"/>
      <color indexed="81"/>
      <name val="Tahoma"/>
    </font>
    <font>
      <b/>
      <sz val="8"/>
      <color indexed="81"/>
      <name val="Tahoma"/>
    </font>
    <font>
      <b/>
      <sz val="8"/>
      <color indexed="12"/>
      <name val="Tahoma"/>
      <family val="2"/>
    </font>
    <font>
      <sz val="10"/>
      <color indexed="10"/>
      <name val="Arial"/>
      <family val="2"/>
    </font>
    <font>
      <u/>
      <sz val="8"/>
      <color indexed="81"/>
      <name val="Tahoma"/>
      <family val="2"/>
    </font>
    <font>
      <b/>
      <sz val="8"/>
      <color indexed="10"/>
      <name val="Tahoma"/>
      <family val="2"/>
    </font>
    <font>
      <u/>
      <sz val="10"/>
      <color indexed="12"/>
      <name val="Arial"/>
    </font>
    <font>
      <b/>
      <sz val="18"/>
      <name val="Arial"/>
      <family val="2"/>
    </font>
    <font>
      <sz val="10"/>
      <name val="Arial"/>
      <family val="2"/>
    </font>
    <font>
      <sz val="9"/>
      <name val="Arial"/>
      <family val="2"/>
    </font>
    <font>
      <sz val="8"/>
      <name val="Arial"/>
    </font>
    <font>
      <sz val="16"/>
      <name val="Arial"/>
      <family val="2"/>
    </font>
    <font>
      <b/>
      <sz val="10"/>
      <color rgb="FF000000"/>
      <name val="Arial"/>
    </font>
    <font>
      <sz val="10"/>
      <color rgb="FF000000"/>
      <name val="Arial"/>
    </font>
    <font>
      <sz val="7.5"/>
      <color rgb="FF000000"/>
      <name val="Arial"/>
    </font>
    <font>
      <sz val="8"/>
      <color rgb="FF000000"/>
      <name val="Arial"/>
    </font>
    <font>
      <b/>
      <sz val="9"/>
      <color indexed="81"/>
      <name val="Calibri"/>
    </font>
    <font>
      <sz val="10"/>
      <color theme="4" tint="-0.499984740745262"/>
      <name val="Arial"/>
    </font>
    <font>
      <sz val="14"/>
      <name val="Arial"/>
      <family val="2"/>
    </font>
  </fonts>
  <fills count="5">
    <fill>
      <patternFill patternType="none"/>
    </fill>
    <fill>
      <patternFill patternType="gray125"/>
    </fill>
    <fill>
      <patternFill patternType="solid">
        <fgColor indexed="41"/>
        <bgColor indexed="64"/>
      </patternFill>
    </fill>
    <fill>
      <patternFill patternType="solid">
        <fgColor theme="2"/>
        <bgColor indexed="64"/>
      </patternFill>
    </fill>
    <fill>
      <patternFill patternType="solid">
        <fgColor theme="0"/>
        <bgColor indexed="64"/>
      </patternFill>
    </fill>
  </fills>
  <borders count="14">
    <border>
      <left/>
      <right/>
      <top/>
      <bottom/>
      <diagonal/>
    </border>
    <border>
      <left/>
      <right/>
      <top/>
      <bottom style="medium">
        <color auto="1"/>
      </bottom>
      <diagonal/>
    </border>
    <border>
      <left/>
      <right/>
      <top style="thin">
        <color auto="1"/>
      </top>
      <bottom style="double">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11" fillId="0" borderId="0" applyNumberFormat="0" applyFill="0" applyBorder="0" applyAlignment="0" applyProtection="0">
      <alignment vertical="top"/>
      <protection locked="0"/>
    </xf>
  </cellStyleXfs>
  <cellXfs count="130">
    <xf numFmtId="0" fontId="0" fillId="0" borderId="0" xfId="0"/>
    <xf numFmtId="0" fontId="1" fillId="0" borderId="0" xfId="0" applyFont="1" applyAlignment="1">
      <alignment horizontal="center"/>
    </xf>
    <xf numFmtId="0" fontId="1" fillId="0" borderId="1" xfId="0" applyFont="1" applyBorder="1" applyAlignment="1">
      <alignment horizontal="center"/>
    </xf>
    <xf numFmtId="0" fontId="0" fillId="0" borderId="2" xfId="0" applyBorder="1"/>
    <xf numFmtId="0" fontId="3" fillId="0" borderId="0" xfId="0" applyFont="1"/>
    <xf numFmtId="2" fontId="0" fillId="0" borderId="2" xfId="0" applyNumberFormat="1" applyBorder="1"/>
    <xf numFmtId="2" fontId="0" fillId="0" borderId="0" xfId="0" applyNumberFormat="1"/>
    <xf numFmtId="0" fontId="0" fillId="0" borderId="0" xfId="0" applyNumberFormat="1"/>
    <xf numFmtId="0" fontId="0" fillId="0" borderId="2" xfId="0" applyNumberFormat="1" applyBorder="1"/>
    <xf numFmtId="0" fontId="11" fillId="0" borderId="0" xfId="1" applyFont="1" applyAlignment="1" applyProtection="1"/>
    <xf numFmtId="0" fontId="13" fillId="0" borderId="0" xfId="0" applyFont="1"/>
    <xf numFmtId="0" fontId="1" fillId="0" borderId="3" xfId="0" applyFont="1" applyBorder="1" applyAlignment="1">
      <alignment horizontal="center" vertical="top"/>
    </xf>
    <xf numFmtId="0" fontId="1" fillId="0" borderId="3" xfId="0" applyFont="1" applyBorder="1" applyAlignment="1">
      <alignment horizontal="center" vertical="top" wrapText="1"/>
    </xf>
    <xf numFmtId="0" fontId="1" fillId="0" borderId="0" xfId="0" applyFont="1" applyAlignment="1">
      <alignment horizontal="center" vertical="top"/>
    </xf>
    <xf numFmtId="0" fontId="14" fillId="0" borderId="1" xfId="0" applyFont="1" applyBorder="1" applyAlignment="1">
      <alignment horizontal="center"/>
    </xf>
    <xf numFmtId="0" fontId="0" fillId="0" borderId="0" xfId="0" applyAlignment="1">
      <alignment vertical="top"/>
    </xf>
    <xf numFmtId="0" fontId="0" fillId="0" borderId="0" xfId="0" applyAlignment="1">
      <alignment horizontal="center"/>
    </xf>
    <xf numFmtId="0" fontId="0" fillId="0" borderId="0" xfId="0" applyNumberFormat="1" applyAlignment="1">
      <alignment horizontal="center"/>
    </xf>
    <xf numFmtId="0" fontId="0" fillId="0" borderId="2" xfId="0" applyNumberFormat="1" applyBorder="1" applyAlignment="1">
      <alignment horizontal="center"/>
    </xf>
    <xf numFmtId="0" fontId="1" fillId="0" borderId="0" xfId="0" applyFont="1" applyFill="1" applyBorder="1" applyAlignment="1">
      <alignment horizontal="center" vertical="top"/>
    </xf>
    <xf numFmtId="0" fontId="1" fillId="0" borderId="0" xfId="0" applyFont="1" applyFill="1" applyBorder="1" applyAlignment="1">
      <alignment horizontal="center"/>
    </xf>
    <xf numFmtId="2" fontId="0" fillId="0" borderId="0" xfId="0" applyNumberFormat="1" applyFill="1" applyBorder="1"/>
    <xf numFmtId="0" fontId="18" fillId="0" borderId="0" xfId="0" applyFont="1"/>
    <xf numFmtId="0" fontId="17" fillId="0" borderId="0" xfId="0" applyFont="1"/>
    <xf numFmtId="0" fontId="0" fillId="0" borderId="0" xfId="0" applyFont="1"/>
    <xf numFmtId="0" fontId="19" fillId="0" borderId="0" xfId="0" applyFont="1" applyAlignment="1">
      <alignment horizontal="left" vertical="top" wrapText="1"/>
    </xf>
    <xf numFmtId="0" fontId="20" fillId="0" borderId="0" xfId="0" applyFont="1"/>
    <xf numFmtId="0" fontId="0" fillId="0" borderId="0" xfId="0" applyFont="1" applyFill="1" applyBorder="1"/>
    <xf numFmtId="2"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center"/>
    </xf>
    <xf numFmtId="0" fontId="0" fillId="0" borderId="3" xfId="0" applyFont="1" applyFill="1" applyBorder="1"/>
    <xf numFmtId="2" fontId="0" fillId="0" borderId="3" xfId="0" applyNumberFormat="1" applyFont="1" applyFill="1" applyBorder="1"/>
    <xf numFmtId="0" fontId="0" fillId="0" borderId="3" xfId="0" applyNumberFormat="1" applyFont="1" applyFill="1" applyBorder="1"/>
    <xf numFmtId="0" fontId="0" fillId="0" borderId="3" xfId="0" applyNumberFormat="1"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Fill="1" applyBorder="1" applyAlignment="1">
      <alignment vertical="center"/>
    </xf>
    <xf numFmtId="14" fontId="0"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left" vertical="center"/>
    </xf>
    <xf numFmtId="2"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18" fillId="0" borderId="0" xfId="0" applyFont="1" applyAlignment="1">
      <alignment vertical="center"/>
    </xf>
    <xf numFmtId="0" fontId="17" fillId="0" borderId="0" xfId="0" applyFont="1" applyAlignment="1">
      <alignment vertical="center"/>
    </xf>
    <xf numFmtId="0"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16" fillId="0" borderId="0" xfId="0" applyFont="1" applyFill="1" applyBorder="1" applyAlignment="1" applyProtection="1">
      <alignment horizontal="center" vertical="center"/>
      <protection hidden="1"/>
    </xf>
    <xf numFmtId="0" fontId="0" fillId="0" borderId="0" xfId="0" applyFill="1"/>
    <xf numFmtId="0" fontId="0" fillId="0" borderId="0" xfId="0" applyFill="1" applyAlignment="1">
      <alignment horizontal="center"/>
    </xf>
    <xf numFmtId="0" fontId="0" fillId="0" borderId="0" xfId="0" applyAlignment="1">
      <alignment vertical="center"/>
    </xf>
    <xf numFmtId="0" fontId="2" fillId="0" borderId="7" xfId="0" applyFont="1" applyFill="1" applyBorder="1" applyAlignment="1">
      <alignment vertical="center"/>
    </xf>
    <xf numFmtId="0" fontId="0" fillId="0" borderId="7" xfId="0" applyFont="1" applyFill="1" applyBorder="1" applyAlignment="1">
      <alignment vertical="center"/>
    </xf>
    <xf numFmtId="0" fontId="0" fillId="0" borderId="7" xfId="0" applyFont="1" applyFill="1" applyBorder="1" applyAlignment="1">
      <alignment horizontal="center" vertical="center"/>
    </xf>
    <xf numFmtId="2" fontId="0" fillId="0" borderId="7" xfId="0" applyNumberFormat="1" applyFont="1" applyFill="1" applyBorder="1" applyAlignment="1">
      <alignment vertical="center"/>
    </xf>
    <xf numFmtId="0" fontId="0" fillId="0" borderId="7" xfId="0" applyNumberFormat="1" applyFont="1" applyFill="1" applyBorder="1" applyAlignment="1">
      <alignment vertical="center"/>
    </xf>
    <xf numFmtId="0" fontId="0" fillId="0" borderId="7" xfId="0" applyNumberFormat="1" applyFont="1" applyFill="1" applyBorder="1" applyAlignment="1">
      <alignment horizontal="center" vertical="center"/>
    </xf>
    <xf numFmtId="0" fontId="17" fillId="0" borderId="7" xfId="0" applyFont="1" applyBorder="1"/>
    <xf numFmtId="0" fontId="18" fillId="0" borderId="7" xfId="0" applyFont="1" applyBorder="1"/>
    <xf numFmtId="0" fontId="18" fillId="0" borderId="0" xfId="0" applyFont="1" applyAlignment="1">
      <alignment horizontal="left" vertical="center"/>
    </xf>
    <xf numFmtId="0" fontId="15" fillId="0" borderId="0" xfId="0" applyNumberFormat="1" applyFont="1" applyFill="1" applyBorder="1" applyAlignment="1">
      <alignment vertical="center"/>
    </xf>
    <xf numFmtId="0" fontId="0" fillId="0" borderId="7" xfId="0" applyFont="1" applyBorder="1" applyAlignment="1">
      <alignment vertical="center"/>
    </xf>
    <xf numFmtId="0" fontId="3" fillId="0" borderId="0" xfId="0" applyFont="1" applyFill="1" applyBorder="1" applyAlignment="1">
      <alignment horizontal="center" vertical="center"/>
    </xf>
    <xf numFmtId="14" fontId="0" fillId="0" borderId="0" xfId="0" applyNumberFormat="1" applyFill="1"/>
    <xf numFmtId="2" fontId="0" fillId="0" borderId="0" xfId="0" applyNumberFormat="1" applyFill="1"/>
    <xf numFmtId="0" fontId="12" fillId="4" borderId="8" xfId="0" applyFont="1" applyFill="1" applyBorder="1" applyAlignment="1">
      <alignment horizontal="left"/>
    </xf>
    <xf numFmtId="0" fontId="0" fillId="4" borderId="3" xfId="0" applyFill="1" applyBorder="1"/>
    <xf numFmtId="0" fontId="0" fillId="4" borderId="9" xfId="0" applyFill="1" applyBorder="1"/>
    <xf numFmtId="0" fontId="0" fillId="4" borderId="10" xfId="0" applyFill="1" applyBorder="1"/>
    <xf numFmtId="0" fontId="0" fillId="4" borderId="0" xfId="0" applyFill="1" applyBorder="1"/>
    <xf numFmtId="0" fontId="0" fillId="4" borderId="11" xfId="0" applyFill="1" applyBorder="1"/>
    <xf numFmtId="0" fontId="0" fillId="4" borderId="10" xfId="0" applyFill="1" applyBorder="1" applyAlignment="1">
      <alignment vertical="top"/>
    </xf>
    <xf numFmtId="0" fontId="0" fillId="4" borderId="0" xfId="0" applyFill="1" applyBorder="1" applyAlignment="1">
      <alignment vertical="top"/>
    </xf>
    <xf numFmtId="0" fontId="0" fillId="4" borderId="11" xfId="0" applyFill="1" applyBorder="1" applyAlignment="1">
      <alignment vertical="top"/>
    </xf>
    <xf numFmtId="0" fontId="1" fillId="4" borderId="10" xfId="0" applyFont="1" applyFill="1" applyBorder="1" applyAlignment="1">
      <alignment horizontal="center"/>
    </xf>
    <xf numFmtId="0" fontId="1" fillId="4" borderId="0" xfId="0" applyFont="1" applyFill="1" applyBorder="1" applyAlignment="1">
      <alignment horizontal="center"/>
    </xf>
    <xf numFmtId="0" fontId="1" fillId="4" borderId="11" xfId="0" applyFont="1" applyFill="1" applyBorder="1" applyAlignment="1">
      <alignment horizontal="center"/>
    </xf>
    <xf numFmtId="2" fontId="0" fillId="4" borderId="10" xfId="0" applyNumberFormat="1" applyFill="1" applyBorder="1"/>
    <xf numFmtId="0" fontId="8" fillId="4" borderId="0" xfId="0" applyFont="1" applyFill="1" applyBorder="1"/>
    <xf numFmtId="0" fontId="0" fillId="4" borderId="12" xfId="0" applyFill="1" applyBorder="1"/>
    <xf numFmtId="0" fontId="0" fillId="4" borderId="7" xfId="0" applyFill="1" applyBorder="1"/>
    <xf numFmtId="0" fontId="0" fillId="4" borderId="13" xfId="0" applyFill="1" applyBorder="1"/>
    <xf numFmtId="0" fontId="4" fillId="0" borderId="0" xfId="0" applyFont="1" applyAlignment="1">
      <alignment vertical="center"/>
    </xf>
    <xf numFmtId="164" fontId="0" fillId="3" borderId="0" xfId="0" applyNumberFormat="1" applyFill="1" applyAlignment="1" applyProtection="1">
      <alignment vertical="center"/>
      <protection locked="0"/>
    </xf>
    <xf numFmtId="0" fontId="0" fillId="0" borderId="0" xfId="0" applyProtection="1">
      <protection locked="0"/>
    </xf>
    <xf numFmtId="2" fontId="0" fillId="0" borderId="0" xfId="0" applyNumberFormat="1" applyProtection="1">
      <protection locked="0"/>
    </xf>
    <xf numFmtId="0" fontId="0" fillId="0" borderId="0" xfId="0" applyNumberFormat="1" applyProtection="1">
      <protection locked="0"/>
    </xf>
    <xf numFmtId="0" fontId="0" fillId="0" borderId="0" xfId="0" applyNumberFormat="1" applyAlignment="1" applyProtection="1">
      <alignment horizontal="center"/>
      <protection locked="0"/>
    </xf>
    <xf numFmtId="2" fontId="0" fillId="2" borderId="0" xfId="0" applyNumberFormat="1" applyFill="1" applyProtection="1">
      <protection locked="0"/>
    </xf>
    <xf numFmtId="0" fontId="0" fillId="3" borderId="0" xfId="0" applyFill="1" applyProtection="1">
      <protection locked="0"/>
    </xf>
    <xf numFmtId="0" fontId="2" fillId="3" borderId="0" xfId="0" applyFont="1" applyFill="1" applyProtection="1">
      <protection locked="0"/>
    </xf>
    <xf numFmtId="2" fontId="0" fillId="3" borderId="0" xfId="0" applyNumberFormat="1" applyFill="1" applyProtection="1">
      <protection locked="0"/>
    </xf>
    <xf numFmtId="0" fontId="0" fillId="3" borderId="0" xfId="0" applyNumberFormat="1" applyFill="1" applyProtection="1">
      <protection locked="0"/>
    </xf>
    <xf numFmtId="0" fontId="0" fillId="3" borderId="0" xfId="0" applyNumberFormat="1" applyFill="1" applyAlignment="1" applyProtection="1">
      <alignment horizontal="center"/>
      <protection locked="0"/>
    </xf>
    <xf numFmtId="2" fontId="0" fillId="3" borderId="0" xfId="0" applyNumberFormat="1" applyFill="1" applyAlignment="1" applyProtection="1">
      <alignment horizontal="center"/>
      <protection locked="0"/>
    </xf>
    <xf numFmtId="2" fontId="0" fillId="0" borderId="2" xfId="0" applyNumberFormat="1" applyFill="1" applyBorder="1"/>
    <xf numFmtId="0" fontId="0" fillId="0" borderId="7" xfId="0" applyFont="1" applyFill="1" applyBorder="1"/>
    <xf numFmtId="2" fontId="0" fillId="0" borderId="7" xfId="0" applyNumberFormat="1" applyFont="1" applyFill="1" applyBorder="1"/>
    <xf numFmtId="0" fontId="0" fillId="0" borderId="7" xfId="0" applyNumberFormat="1" applyFont="1" applyFill="1" applyBorder="1"/>
    <xf numFmtId="0" fontId="0" fillId="0" borderId="7" xfId="0" applyNumberFormat="1" applyFont="1" applyFill="1" applyBorder="1" applyAlignment="1">
      <alignment horizontal="center"/>
    </xf>
    <xf numFmtId="0" fontId="0" fillId="0" borderId="7" xfId="0" applyBorder="1"/>
    <xf numFmtId="14" fontId="0" fillId="3" borderId="0" xfId="0" applyNumberFormat="1" applyFill="1" applyAlignment="1" applyProtection="1">
      <alignment horizontal="left" vertical="center"/>
      <protection locked="0"/>
    </xf>
    <xf numFmtId="0" fontId="13" fillId="3" borderId="0" xfId="0" applyFont="1" applyFill="1" applyProtection="1">
      <protection locked="0"/>
    </xf>
    <xf numFmtId="0" fontId="18" fillId="3" borderId="0" xfId="0" applyFont="1" applyFill="1" applyProtection="1">
      <protection locked="0"/>
    </xf>
    <xf numFmtId="2" fontId="0" fillId="3" borderId="0" xfId="0" applyNumberFormat="1"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3" fillId="0" borderId="0" xfId="0" applyFont="1" applyProtection="1">
      <protection locked="0"/>
    </xf>
    <xf numFmtId="0" fontId="18" fillId="3" borderId="0" xfId="0" applyFont="1" applyFill="1" applyAlignment="1" applyProtection="1">
      <alignment horizontal="left" vertical="center"/>
      <protection locked="0"/>
    </xf>
    <xf numFmtId="0" fontId="17" fillId="3" borderId="0" xfId="0" applyFont="1" applyFill="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2" fontId="0" fillId="3" borderId="0" xfId="0" applyNumberFormat="1" applyFont="1" applyFill="1" applyBorder="1" applyAlignment="1" applyProtection="1">
      <alignment horizontal="left" vertical="center"/>
      <protection locked="0"/>
    </xf>
    <xf numFmtId="0" fontId="0" fillId="3" borderId="0" xfId="0" applyFont="1" applyFill="1" applyAlignment="1" applyProtection="1">
      <alignment horizontal="left" vertical="center"/>
      <protection locked="0"/>
    </xf>
    <xf numFmtId="0" fontId="15" fillId="3" borderId="0" xfId="0" applyNumberFormat="1" applyFont="1" applyFill="1" applyBorder="1" applyAlignment="1" applyProtection="1">
      <alignment horizontal="left" vertical="center"/>
      <protection locked="0"/>
    </xf>
    <xf numFmtId="0" fontId="16" fillId="0" borderId="4" xfId="0" applyFont="1" applyFill="1" applyBorder="1" applyAlignment="1" applyProtection="1">
      <alignment horizontal="center" vertical="center"/>
      <protection hidden="1"/>
    </xf>
    <xf numFmtId="0" fontId="16" fillId="0" borderId="5" xfId="0" applyFont="1" applyFill="1" applyBorder="1" applyAlignment="1" applyProtection="1">
      <alignment horizontal="center" vertical="center"/>
      <protection hidden="1"/>
    </xf>
    <xf numFmtId="0" fontId="16" fillId="0" borderId="6" xfId="0" applyFont="1" applyFill="1" applyBorder="1" applyAlignment="1" applyProtection="1">
      <alignment horizontal="center" vertical="center"/>
      <protection hidden="1"/>
    </xf>
    <xf numFmtId="0" fontId="19" fillId="0" borderId="0" xfId="0" applyFont="1" applyAlignment="1">
      <alignment horizontal="left" vertical="top" wrapText="1"/>
    </xf>
    <xf numFmtId="0" fontId="22" fillId="0" borderId="0" xfId="0" applyFont="1" applyFill="1" applyBorder="1" applyAlignment="1">
      <alignment horizontal="left" vertical="center" wrapText="1"/>
    </xf>
    <xf numFmtId="0" fontId="13"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23" fillId="0" borderId="4" xfId="0" applyFont="1" applyFill="1" applyBorder="1" applyAlignment="1" applyProtection="1">
      <alignment horizontal="center"/>
      <protection hidden="1"/>
    </xf>
    <xf numFmtId="0" fontId="23" fillId="0" borderId="5" xfId="0" applyFont="1" applyFill="1" applyBorder="1" applyAlignment="1" applyProtection="1">
      <alignment horizontal="center"/>
      <protection hidden="1"/>
    </xf>
    <xf numFmtId="0" fontId="23" fillId="0" borderId="6" xfId="0" applyFont="1" applyFill="1" applyBorder="1" applyAlignment="1" applyProtection="1">
      <alignment horizontal="center"/>
      <protection hidden="1"/>
    </xf>
    <xf numFmtId="0" fontId="0" fillId="3" borderId="0" xfId="0" applyFill="1" applyAlignment="1" applyProtection="1">
      <alignment horizontal="left"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50</xdr:row>
      <xdr:rowOff>65787</xdr:rowOff>
    </xdr:from>
    <xdr:to>
      <xdr:col>6</xdr:col>
      <xdr:colOff>1262441</xdr:colOff>
      <xdr:row>53</xdr:row>
      <xdr:rowOff>56600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114537"/>
          <a:ext cx="6070298" cy="489742"/>
        </a:xfrm>
        <a:prstGeom prst="rect">
          <a:avLst/>
        </a:prstGeom>
      </xdr:spPr>
    </xdr:pic>
    <xdr:clientData/>
  </xdr:twoCellAnchor>
  <xdr:twoCellAnchor editAs="oneCell">
    <xdr:from>
      <xdr:col>0</xdr:col>
      <xdr:colOff>126395</xdr:colOff>
      <xdr:row>0</xdr:row>
      <xdr:rowOff>109161</xdr:rowOff>
    </xdr:from>
    <xdr:to>
      <xdr:col>6</xdr:col>
      <xdr:colOff>1175052</xdr:colOff>
      <xdr:row>4</xdr:row>
      <xdr:rowOff>625</xdr:rowOff>
    </xdr:to>
    <xdr:pic>
      <xdr:nvPicPr>
        <xdr:cNvPr id="4"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395" y="109161"/>
          <a:ext cx="5856514" cy="552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144780</xdr:colOff>
      <xdr:row>0</xdr:row>
      <xdr:rowOff>7621</xdr:rowOff>
    </xdr:from>
    <xdr:to>
      <xdr:col>10</xdr:col>
      <xdr:colOff>436434</xdr:colOff>
      <xdr:row>3</xdr:row>
      <xdr:rowOff>30083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580" y="7621"/>
          <a:ext cx="5513894" cy="510142"/>
        </a:xfrm>
        <a:prstGeom prst="rect">
          <a:avLst/>
        </a:prstGeom>
      </xdr:spPr>
    </xdr:pic>
    <xdr:clientData/>
  </xdr:twoCellAnchor>
  <xdr:twoCellAnchor editAs="oneCell">
    <xdr:from>
      <xdr:col>1</xdr:col>
      <xdr:colOff>1</xdr:colOff>
      <xdr:row>53</xdr:row>
      <xdr:rowOff>65788</xdr:rowOff>
    </xdr:from>
    <xdr:to>
      <xdr:col>10</xdr:col>
      <xdr:colOff>545878</xdr:colOff>
      <xdr:row>56</xdr:row>
      <xdr:rowOff>29558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790" y="8643858"/>
          <a:ext cx="5759562" cy="4650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12700</xdr:colOff>
      <xdr:row>23</xdr:row>
      <xdr:rowOff>127000</xdr:rowOff>
    </xdr:from>
    <xdr:to>
      <xdr:col>33</xdr:col>
      <xdr:colOff>0</xdr:colOff>
      <xdr:row>25</xdr:row>
      <xdr:rowOff>25400</xdr:rowOff>
    </xdr:to>
    <xdr:sp macro="" textlink="">
      <xdr:nvSpPr>
        <xdr:cNvPr id="1111" name="Text Box 87"/>
        <xdr:cNvSpPr txBox="1">
          <a:spLocks noChangeArrowheads="1"/>
        </xdr:cNvSpPr>
      </xdr:nvSpPr>
      <xdr:spPr bwMode="auto">
        <a:xfrm>
          <a:off x="10972800" y="4305300"/>
          <a:ext cx="1206500" cy="228600"/>
        </a:xfrm>
        <a:prstGeom prst="rect">
          <a:avLst/>
        </a:prstGeom>
        <a:solidFill>
          <a:srgbClr val="FFFFFF"/>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ea typeface="Arial"/>
              <a:cs typeface="Arial"/>
            </a:rPr>
            <a:t>Dachgeschoß</a:t>
          </a:r>
        </a:p>
      </xdr:txBody>
    </xdr:sp>
    <xdr:clientData/>
  </xdr:twoCellAnchor>
  <xdr:twoCellAnchor>
    <xdr:from>
      <xdr:col>20</xdr:col>
      <xdr:colOff>0</xdr:colOff>
      <xdr:row>27</xdr:row>
      <xdr:rowOff>0</xdr:rowOff>
    </xdr:from>
    <xdr:to>
      <xdr:col>26</xdr:col>
      <xdr:colOff>0</xdr:colOff>
      <xdr:row>34</xdr:row>
      <xdr:rowOff>0</xdr:rowOff>
    </xdr:to>
    <xdr:sp macro="" textlink="">
      <xdr:nvSpPr>
        <xdr:cNvPr id="1073" name="Rectangle 49"/>
        <xdr:cNvSpPr>
          <a:spLocks noChangeArrowheads="1"/>
        </xdr:cNvSpPr>
      </xdr:nvSpPr>
      <xdr:spPr bwMode="auto">
        <a:xfrm>
          <a:off x="9537700" y="4838700"/>
          <a:ext cx="1219200" cy="1181100"/>
        </a:xfrm>
        <a:prstGeom prst="rect">
          <a:avLst/>
        </a:prstGeom>
        <a:solidFill>
          <a:srgbClr val="E9FFFF"/>
        </a:solidFill>
        <a:ln w="2540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20</xdr:col>
      <xdr:colOff>0</xdr:colOff>
      <xdr:row>34</xdr:row>
      <xdr:rowOff>0</xdr:rowOff>
    </xdr:from>
    <xdr:to>
      <xdr:col>34</xdr:col>
      <xdr:colOff>0</xdr:colOff>
      <xdr:row>34</xdr:row>
      <xdr:rowOff>0</xdr:rowOff>
    </xdr:to>
    <xdr:sp macro="" textlink="">
      <xdr:nvSpPr>
        <xdr:cNvPr id="1027" name="Line 3"/>
        <xdr:cNvSpPr>
          <a:spLocks noChangeShapeType="1"/>
        </xdr:cNvSpPr>
      </xdr:nvSpPr>
      <xdr:spPr bwMode="auto">
        <a:xfrm>
          <a:off x="9537700" y="6019800"/>
          <a:ext cx="28448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0</xdr:colOff>
      <xdr:row>24</xdr:row>
      <xdr:rowOff>0</xdr:rowOff>
    </xdr:from>
    <xdr:to>
      <xdr:col>20</xdr:col>
      <xdr:colOff>0</xdr:colOff>
      <xdr:row>34</xdr:row>
      <xdr:rowOff>0</xdr:rowOff>
    </xdr:to>
    <xdr:sp macro="" textlink="">
      <xdr:nvSpPr>
        <xdr:cNvPr id="1028" name="Line 4"/>
        <xdr:cNvSpPr>
          <a:spLocks noChangeShapeType="1"/>
        </xdr:cNvSpPr>
      </xdr:nvSpPr>
      <xdr:spPr bwMode="auto">
        <a:xfrm flipV="1">
          <a:off x="9537700" y="4343400"/>
          <a:ext cx="0" cy="16764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34</xdr:col>
      <xdr:colOff>0</xdr:colOff>
      <xdr:row>24</xdr:row>
      <xdr:rowOff>0</xdr:rowOff>
    </xdr:from>
    <xdr:to>
      <xdr:col>34</xdr:col>
      <xdr:colOff>0</xdr:colOff>
      <xdr:row>34</xdr:row>
      <xdr:rowOff>0</xdr:rowOff>
    </xdr:to>
    <xdr:sp macro="" textlink="">
      <xdr:nvSpPr>
        <xdr:cNvPr id="1029" name="Line 5"/>
        <xdr:cNvSpPr>
          <a:spLocks noChangeShapeType="1"/>
        </xdr:cNvSpPr>
      </xdr:nvSpPr>
      <xdr:spPr bwMode="auto">
        <a:xfrm flipV="1">
          <a:off x="12382500" y="4343400"/>
          <a:ext cx="0" cy="16764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20</xdr:col>
      <xdr:colOff>0</xdr:colOff>
      <xdr:row>18</xdr:row>
      <xdr:rowOff>12700</xdr:rowOff>
    </xdr:from>
    <xdr:to>
      <xdr:col>27</xdr:col>
      <xdr:colOff>0</xdr:colOff>
      <xdr:row>24</xdr:row>
      <xdr:rowOff>0</xdr:rowOff>
    </xdr:to>
    <xdr:sp macro="" textlink="">
      <xdr:nvSpPr>
        <xdr:cNvPr id="1030" name="Line 6"/>
        <xdr:cNvSpPr>
          <a:spLocks noChangeShapeType="1"/>
        </xdr:cNvSpPr>
      </xdr:nvSpPr>
      <xdr:spPr bwMode="auto">
        <a:xfrm flipH="1">
          <a:off x="9537700" y="3365500"/>
          <a:ext cx="1422400" cy="9779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27</xdr:col>
      <xdr:colOff>0</xdr:colOff>
      <xdr:row>18</xdr:row>
      <xdr:rowOff>12700</xdr:rowOff>
    </xdr:from>
    <xdr:to>
      <xdr:col>34</xdr:col>
      <xdr:colOff>0</xdr:colOff>
      <xdr:row>24</xdr:row>
      <xdr:rowOff>0</xdr:rowOff>
    </xdr:to>
    <xdr:sp macro="" textlink="">
      <xdr:nvSpPr>
        <xdr:cNvPr id="1031" name="Line 7"/>
        <xdr:cNvSpPr>
          <a:spLocks noChangeShapeType="1"/>
        </xdr:cNvSpPr>
      </xdr:nvSpPr>
      <xdr:spPr bwMode="auto">
        <a:xfrm>
          <a:off x="10960100" y="3365500"/>
          <a:ext cx="1422400" cy="9779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19</xdr:col>
      <xdr:colOff>0</xdr:colOff>
      <xdr:row>24</xdr:row>
      <xdr:rowOff>0</xdr:rowOff>
    </xdr:from>
    <xdr:to>
      <xdr:col>19</xdr:col>
      <xdr:colOff>0</xdr:colOff>
      <xdr:row>34</xdr:row>
      <xdr:rowOff>165100</xdr:rowOff>
    </xdr:to>
    <xdr:sp macro="" textlink="">
      <xdr:nvSpPr>
        <xdr:cNvPr id="1032" name="Line 8"/>
        <xdr:cNvSpPr>
          <a:spLocks noChangeShapeType="1"/>
        </xdr:cNvSpPr>
      </xdr:nvSpPr>
      <xdr:spPr bwMode="auto">
        <a:xfrm flipV="1">
          <a:off x="9334500" y="4343400"/>
          <a:ext cx="0" cy="18415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19</xdr:col>
      <xdr:colOff>0</xdr:colOff>
      <xdr:row>17</xdr:row>
      <xdr:rowOff>12700</xdr:rowOff>
    </xdr:from>
    <xdr:to>
      <xdr:col>27</xdr:col>
      <xdr:colOff>0</xdr:colOff>
      <xdr:row>24</xdr:row>
      <xdr:rowOff>0</xdr:rowOff>
    </xdr:to>
    <xdr:sp macro="" textlink="">
      <xdr:nvSpPr>
        <xdr:cNvPr id="1033" name="Line 9"/>
        <xdr:cNvSpPr>
          <a:spLocks noChangeShapeType="1"/>
        </xdr:cNvSpPr>
      </xdr:nvSpPr>
      <xdr:spPr bwMode="auto">
        <a:xfrm flipV="1">
          <a:off x="9334500" y="3200400"/>
          <a:ext cx="1625600" cy="1143000"/>
        </a:xfrm>
        <a:prstGeom prst="line">
          <a:avLst/>
        </a:prstGeom>
        <a:noFill/>
        <a:ln w="9525">
          <a:solidFill>
            <a:srgbClr val="EAEAEA"/>
          </a:solidFill>
          <a:round/>
          <a:headEnd/>
          <a:tailEnd/>
        </a:ln>
        <a:effectLst/>
        <a:scene3d>
          <a:camera prst="legacyObliqueTopRight"/>
          <a:lightRig rig="legacyFlat3" dir="b"/>
        </a:scene3d>
        <a:sp3d extrusionH="430200" contourW="12700" prstMaterial="legacyMatte">
          <a:bevelT w="13500" h="13500" prst="angle"/>
          <a:bevelB w="13500" h="13500" prst="angle"/>
          <a:extrusionClr>
            <a:srgbClr val="EAEAEA"/>
          </a:extrusionClr>
          <a:contourClr>
            <a:srgbClr val="EAEAEA"/>
          </a:contourClr>
        </a:sp3d>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27</xdr:col>
      <xdr:colOff>0</xdr:colOff>
      <xdr:row>17</xdr:row>
      <xdr:rowOff>12700</xdr:rowOff>
    </xdr:from>
    <xdr:to>
      <xdr:col>35</xdr:col>
      <xdr:colOff>0</xdr:colOff>
      <xdr:row>24</xdr:row>
      <xdr:rowOff>0</xdr:rowOff>
    </xdr:to>
    <xdr:sp macro="" textlink="">
      <xdr:nvSpPr>
        <xdr:cNvPr id="1034" name="Line 10"/>
        <xdr:cNvSpPr>
          <a:spLocks noChangeShapeType="1"/>
        </xdr:cNvSpPr>
      </xdr:nvSpPr>
      <xdr:spPr bwMode="auto">
        <a:xfrm>
          <a:off x="10960100" y="3200400"/>
          <a:ext cx="1625600" cy="11430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ffectLst/>
        <a:scene3d>
          <a:camera prst="legacyObliqueTopRight"/>
          <a:lightRig rig="legacyFlat3" dir="b"/>
        </a:scene3d>
        <a:sp3d extrusionH="430200" contourW="12700" prstMaterial="legacyMatte">
          <a:bevelT w="13500" h="13500" prst="angle"/>
          <a:bevelB w="13500" h="13500" prst="angle"/>
          <a:extrusionClr>
            <a:srgbClr xmlns:mc="http://schemas.openxmlformats.org/markup-compatibility/2006" xmlns:a14="http://schemas.microsoft.com/office/drawing/2010/main" val="C0C0C0" mc:Ignorable="a14" a14:legacySpreadsheetColorIndex="22"/>
          </a:extrusionClr>
          <a:contourClr>
            <a:srgbClr xmlns:mc="http://schemas.openxmlformats.org/markup-compatibility/2006" xmlns:a14="http://schemas.microsoft.com/office/drawing/2010/main" val="C0C0C0" mc:Ignorable="a14" a14:legacySpreadsheetColorIndex="22"/>
          </a:contourClr>
        </a:sp3d>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19</xdr:col>
      <xdr:colOff>0</xdr:colOff>
      <xdr:row>35</xdr:row>
      <xdr:rowOff>0</xdr:rowOff>
    </xdr:from>
    <xdr:to>
      <xdr:col>35</xdr:col>
      <xdr:colOff>0</xdr:colOff>
      <xdr:row>35</xdr:row>
      <xdr:rowOff>0</xdr:rowOff>
    </xdr:to>
    <xdr:sp macro="" textlink="">
      <xdr:nvSpPr>
        <xdr:cNvPr id="1036" name="Line 12"/>
        <xdr:cNvSpPr>
          <a:spLocks noChangeShapeType="1"/>
        </xdr:cNvSpPr>
      </xdr:nvSpPr>
      <xdr:spPr bwMode="auto">
        <a:xfrm>
          <a:off x="9334500" y="6184900"/>
          <a:ext cx="32512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20</xdr:col>
      <xdr:colOff>0</xdr:colOff>
      <xdr:row>26</xdr:row>
      <xdr:rowOff>0</xdr:rowOff>
    </xdr:from>
    <xdr:to>
      <xdr:col>34</xdr:col>
      <xdr:colOff>0</xdr:colOff>
      <xdr:row>26</xdr:row>
      <xdr:rowOff>0</xdr:rowOff>
    </xdr:to>
    <xdr:sp macro="" textlink="">
      <xdr:nvSpPr>
        <xdr:cNvPr id="1042" name="Line 18"/>
        <xdr:cNvSpPr>
          <a:spLocks noChangeShapeType="1"/>
        </xdr:cNvSpPr>
      </xdr:nvSpPr>
      <xdr:spPr bwMode="auto">
        <a:xfrm>
          <a:off x="9537700" y="4673600"/>
          <a:ext cx="28448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20</xdr:col>
      <xdr:colOff>0</xdr:colOff>
      <xdr:row>27</xdr:row>
      <xdr:rowOff>0</xdr:rowOff>
    </xdr:from>
    <xdr:to>
      <xdr:col>34</xdr:col>
      <xdr:colOff>0</xdr:colOff>
      <xdr:row>27</xdr:row>
      <xdr:rowOff>0</xdr:rowOff>
    </xdr:to>
    <xdr:sp macro="" textlink="">
      <xdr:nvSpPr>
        <xdr:cNvPr id="1043" name="Line 19"/>
        <xdr:cNvSpPr>
          <a:spLocks noChangeShapeType="1"/>
        </xdr:cNvSpPr>
      </xdr:nvSpPr>
      <xdr:spPr bwMode="auto">
        <a:xfrm>
          <a:off x="9537700" y="4838700"/>
          <a:ext cx="28448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26</xdr:col>
      <xdr:colOff>0</xdr:colOff>
      <xdr:row>27</xdr:row>
      <xdr:rowOff>0</xdr:rowOff>
    </xdr:from>
    <xdr:to>
      <xdr:col>26</xdr:col>
      <xdr:colOff>0</xdr:colOff>
      <xdr:row>34</xdr:row>
      <xdr:rowOff>0</xdr:rowOff>
    </xdr:to>
    <xdr:sp macro="" textlink="">
      <xdr:nvSpPr>
        <xdr:cNvPr id="1044" name="Line 20"/>
        <xdr:cNvSpPr>
          <a:spLocks noChangeShapeType="1"/>
        </xdr:cNvSpPr>
      </xdr:nvSpPr>
      <xdr:spPr bwMode="auto">
        <a:xfrm>
          <a:off x="10756900" y="4838700"/>
          <a:ext cx="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27</xdr:col>
      <xdr:colOff>0</xdr:colOff>
      <xdr:row>27</xdr:row>
      <xdr:rowOff>0</xdr:rowOff>
    </xdr:from>
    <xdr:to>
      <xdr:col>27</xdr:col>
      <xdr:colOff>0</xdr:colOff>
      <xdr:row>34</xdr:row>
      <xdr:rowOff>0</xdr:rowOff>
    </xdr:to>
    <xdr:sp macro="" textlink="">
      <xdr:nvSpPr>
        <xdr:cNvPr id="1045" name="Line 21"/>
        <xdr:cNvSpPr>
          <a:spLocks noChangeShapeType="1"/>
        </xdr:cNvSpPr>
      </xdr:nvSpPr>
      <xdr:spPr bwMode="auto">
        <a:xfrm>
          <a:off x="10960100" y="4838700"/>
          <a:ext cx="0" cy="11811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23</xdr:col>
      <xdr:colOff>127000</xdr:colOff>
      <xdr:row>21</xdr:row>
      <xdr:rowOff>0</xdr:rowOff>
    </xdr:from>
    <xdr:to>
      <xdr:col>30</xdr:col>
      <xdr:colOff>88900</xdr:colOff>
      <xdr:row>21</xdr:row>
      <xdr:rowOff>0</xdr:rowOff>
    </xdr:to>
    <xdr:sp macro="" textlink="">
      <xdr:nvSpPr>
        <xdr:cNvPr id="1046" name="Line 22"/>
        <xdr:cNvSpPr>
          <a:spLocks noChangeShapeType="1"/>
        </xdr:cNvSpPr>
      </xdr:nvSpPr>
      <xdr:spPr bwMode="auto">
        <a:xfrm>
          <a:off x="10274300" y="3848100"/>
          <a:ext cx="13843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27</xdr:col>
      <xdr:colOff>0</xdr:colOff>
      <xdr:row>22</xdr:row>
      <xdr:rowOff>0</xdr:rowOff>
    </xdr:from>
    <xdr:to>
      <xdr:col>31</xdr:col>
      <xdr:colOff>127000</xdr:colOff>
      <xdr:row>22</xdr:row>
      <xdr:rowOff>0</xdr:rowOff>
    </xdr:to>
    <xdr:sp macro="" textlink="">
      <xdr:nvSpPr>
        <xdr:cNvPr id="1047" name="Line 23"/>
        <xdr:cNvSpPr>
          <a:spLocks noChangeShapeType="1"/>
        </xdr:cNvSpPr>
      </xdr:nvSpPr>
      <xdr:spPr bwMode="auto">
        <a:xfrm>
          <a:off x="10960100" y="4013200"/>
          <a:ext cx="9398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25</xdr:col>
      <xdr:colOff>0</xdr:colOff>
      <xdr:row>38</xdr:row>
      <xdr:rowOff>0</xdr:rowOff>
    </xdr:from>
    <xdr:to>
      <xdr:col>25</xdr:col>
      <xdr:colOff>0</xdr:colOff>
      <xdr:row>46</xdr:row>
      <xdr:rowOff>0</xdr:rowOff>
    </xdr:to>
    <xdr:sp macro="" textlink="">
      <xdr:nvSpPr>
        <xdr:cNvPr id="1050" name="Line 26"/>
        <xdr:cNvSpPr>
          <a:spLocks noChangeShapeType="1"/>
        </xdr:cNvSpPr>
      </xdr:nvSpPr>
      <xdr:spPr bwMode="auto">
        <a:xfrm flipV="1">
          <a:off x="10553700" y="6680200"/>
          <a:ext cx="0" cy="1155700"/>
        </a:xfrm>
        <a:prstGeom prst="line">
          <a:avLst/>
        </a:prstGeom>
        <a:noFill/>
        <a:ln w="9525">
          <a:solidFill>
            <a:srgbClr xmlns:mc="http://schemas.openxmlformats.org/markup-compatibility/2006" xmlns:a14="http://schemas.microsoft.com/office/drawing/2010/main" val="DD0806"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oneCellAnchor>
    <xdr:from>
      <xdr:col>25</xdr:col>
      <xdr:colOff>0</xdr:colOff>
      <xdr:row>42</xdr:row>
      <xdr:rowOff>0</xdr:rowOff>
    </xdr:from>
    <xdr:ext cx="241300" cy="258233"/>
    <xdr:sp macro="" textlink="">
      <xdr:nvSpPr>
        <xdr:cNvPr id="1052" name="Text Box 28"/>
        <xdr:cNvSpPr txBox="1">
          <a:spLocks noChangeArrowheads="1"/>
        </xdr:cNvSpPr>
      </xdr:nvSpPr>
      <xdr:spPr bwMode="auto">
        <a:xfrm>
          <a:off x="10553700" y="7175500"/>
          <a:ext cx="2413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1</a:t>
          </a:r>
        </a:p>
      </xdr:txBody>
    </xdr:sp>
    <xdr:clientData/>
  </xdr:oneCellAnchor>
  <xdr:twoCellAnchor>
    <xdr:from>
      <xdr:col>26</xdr:col>
      <xdr:colOff>0</xdr:colOff>
      <xdr:row>22</xdr:row>
      <xdr:rowOff>0</xdr:rowOff>
    </xdr:from>
    <xdr:to>
      <xdr:col>26</xdr:col>
      <xdr:colOff>0</xdr:colOff>
      <xdr:row>26</xdr:row>
      <xdr:rowOff>0</xdr:rowOff>
    </xdr:to>
    <xdr:sp macro="" textlink="">
      <xdr:nvSpPr>
        <xdr:cNvPr id="1054" name="Line 30"/>
        <xdr:cNvSpPr>
          <a:spLocks noChangeShapeType="1"/>
        </xdr:cNvSpPr>
      </xdr:nvSpPr>
      <xdr:spPr bwMode="auto">
        <a:xfrm>
          <a:off x="10756900" y="4013200"/>
          <a:ext cx="0" cy="66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27</xdr:col>
      <xdr:colOff>0</xdr:colOff>
      <xdr:row>22</xdr:row>
      <xdr:rowOff>0</xdr:rowOff>
    </xdr:from>
    <xdr:to>
      <xdr:col>27</xdr:col>
      <xdr:colOff>0</xdr:colOff>
      <xdr:row>26</xdr:row>
      <xdr:rowOff>0</xdr:rowOff>
    </xdr:to>
    <xdr:sp macro="" textlink="">
      <xdr:nvSpPr>
        <xdr:cNvPr id="1055" name="Line 31"/>
        <xdr:cNvSpPr>
          <a:spLocks noChangeShapeType="1"/>
        </xdr:cNvSpPr>
      </xdr:nvSpPr>
      <xdr:spPr bwMode="auto">
        <a:xfrm>
          <a:off x="10960100" y="4013200"/>
          <a:ext cx="0" cy="6604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17</xdr:col>
      <xdr:colOff>76200</xdr:colOff>
      <xdr:row>38</xdr:row>
      <xdr:rowOff>25400</xdr:rowOff>
    </xdr:from>
    <xdr:to>
      <xdr:col>23</xdr:col>
      <xdr:colOff>76200</xdr:colOff>
      <xdr:row>46</xdr:row>
      <xdr:rowOff>25400</xdr:rowOff>
    </xdr:to>
    <xdr:sp macro="" textlink="">
      <xdr:nvSpPr>
        <xdr:cNvPr id="1059" name="Rectangle 35"/>
        <xdr:cNvSpPr>
          <a:spLocks noChangeArrowheads="1"/>
        </xdr:cNvSpPr>
      </xdr:nvSpPr>
      <xdr:spPr bwMode="auto">
        <a:xfrm>
          <a:off x="9004300" y="6705600"/>
          <a:ext cx="1219200" cy="1155700"/>
        </a:xfrm>
        <a:prstGeom prst="rect">
          <a:avLst/>
        </a:prstGeom>
        <a:solidFill>
          <a:srgbClr xmlns:mc="http://schemas.openxmlformats.org/markup-compatibility/2006" xmlns:a14="http://schemas.microsoft.com/office/drawing/2010/main" val="CCFFFF" mc:Ignorable="a14" a14:legacySpreadsheetColorIndex="41">
            <a:alpha val="50000"/>
          </a:srgbClr>
        </a:solidFill>
        <a:ln>
          <a:noFill/>
        </a:ln>
        <a:effectLst/>
        <a:scene3d>
          <a:camera prst="legacyObliqueTopRight"/>
          <a:lightRig rig="legacyFlat3" dir="b"/>
        </a:scene3d>
        <a:sp3d extrusionH="430200" contourW="12700" prstMaterial="legacyMatte">
          <a:bevelT w="13500" h="13500" prst="angle"/>
          <a:bevelB w="13500" h="13500" prst="angle"/>
          <a:extrusionClr>
            <a:srgbClr xmlns:mc="http://schemas.openxmlformats.org/markup-compatibility/2006" xmlns:a14="http://schemas.microsoft.com/office/drawing/2010/main" val="CCFFFF" mc:Ignorable="a14" a14:legacySpreadsheetColorIndex="41"/>
          </a:extrusionClr>
          <a:contourClr>
            <a:srgbClr xmlns:mc="http://schemas.openxmlformats.org/markup-compatibility/2006" xmlns:a14="http://schemas.microsoft.com/office/drawing/2010/main" val="CCFFFF" mc:Ignorable="a14" a14:legacySpreadsheetColorIndex="41"/>
          </a:contourClr>
        </a:sp3d>
        <a:extLst>
          <a:ext uri="{91240B29-F687-4F45-9708-019B960494DF}">
            <a14:hiddenLine xmlns:a14="http://schemas.microsoft.com/office/drawing/2010/main" w="9525">
              <a:no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18</xdr:col>
      <xdr:colOff>76200</xdr:colOff>
      <xdr:row>6</xdr:row>
      <xdr:rowOff>50800</xdr:rowOff>
    </xdr:from>
    <xdr:to>
      <xdr:col>20</xdr:col>
      <xdr:colOff>152400</xdr:colOff>
      <xdr:row>10</xdr:row>
      <xdr:rowOff>25400</xdr:rowOff>
    </xdr:to>
    <xdr:sp macro="" textlink="">
      <xdr:nvSpPr>
        <xdr:cNvPr id="1060" name="Freeform 36"/>
        <xdr:cNvSpPr>
          <a:spLocks/>
        </xdr:cNvSpPr>
      </xdr:nvSpPr>
      <xdr:spPr bwMode="auto">
        <a:xfrm>
          <a:off x="9207500" y="1409700"/>
          <a:ext cx="482600" cy="647700"/>
        </a:xfrm>
        <a:custGeom>
          <a:avLst/>
          <a:gdLst>
            <a:gd name="T0" fmla="*/ 0 w 45"/>
            <a:gd name="T1" fmla="*/ 67 h 68"/>
            <a:gd name="T2" fmla="*/ 45 w 45"/>
            <a:gd name="T3" fmla="*/ 68 h 68"/>
            <a:gd name="T4" fmla="*/ 45 w 45"/>
            <a:gd name="T5" fmla="*/ 0 h 68"/>
            <a:gd name="T6" fmla="*/ 0 w 45"/>
            <a:gd name="T7" fmla="*/ 34 h 68"/>
            <a:gd name="T8" fmla="*/ 0 w 45"/>
            <a:gd name="T9" fmla="*/ 67 h 68"/>
          </a:gdLst>
          <a:ahLst/>
          <a:cxnLst>
            <a:cxn ang="0">
              <a:pos x="T0" y="T1"/>
            </a:cxn>
            <a:cxn ang="0">
              <a:pos x="T2" y="T3"/>
            </a:cxn>
            <a:cxn ang="0">
              <a:pos x="T4" y="T5"/>
            </a:cxn>
            <a:cxn ang="0">
              <a:pos x="T6" y="T7"/>
            </a:cxn>
            <a:cxn ang="0">
              <a:pos x="T8" y="T9"/>
            </a:cxn>
          </a:cxnLst>
          <a:rect l="0" t="0" r="r" b="b"/>
          <a:pathLst>
            <a:path w="45" h="68">
              <a:moveTo>
                <a:pt x="0" y="67"/>
              </a:moveTo>
              <a:lnTo>
                <a:pt x="45" y="68"/>
              </a:lnTo>
              <a:lnTo>
                <a:pt x="45" y="0"/>
              </a:lnTo>
              <a:lnTo>
                <a:pt x="0" y="34"/>
              </a:lnTo>
              <a:lnTo>
                <a:pt x="0" y="67"/>
              </a:lnTo>
              <a:close/>
            </a:path>
          </a:pathLst>
        </a:custGeom>
        <a:solidFill>
          <a:srgbClr xmlns:mc="http://schemas.openxmlformats.org/markup-compatibility/2006" xmlns:a14="http://schemas.microsoft.com/office/drawing/2010/main" val="CCFFFF" mc:Ignorable="a14" a14:legacySpreadsheetColorIndex="41">
            <a:alpha val="50000"/>
          </a:srgbClr>
        </a:solidFill>
        <a:ln>
          <a:noFill/>
        </a:ln>
        <a:effectLst/>
        <a:scene3d>
          <a:camera prst="legacyObliqueTopRight"/>
          <a:lightRig rig="legacyFlat3" dir="b"/>
        </a:scene3d>
        <a:sp3d extrusionH="430200" contourW="12700" prstMaterial="legacyMatte">
          <a:bevelT w="13500" h="13500" prst="angle"/>
          <a:bevelB w="13500" h="13500" prst="angle"/>
          <a:extrusionClr>
            <a:srgbClr xmlns:mc="http://schemas.openxmlformats.org/markup-compatibility/2006" xmlns:a14="http://schemas.microsoft.com/office/drawing/2010/main" val="CCFFFF" mc:Ignorable="a14" a14:legacySpreadsheetColorIndex="41"/>
          </a:extrusionClr>
          <a:contourClr>
            <a:srgbClr xmlns:mc="http://schemas.openxmlformats.org/markup-compatibility/2006" xmlns:a14="http://schemas.microsoft.com/office/drawing/2010/main" val="CCFFFF" mc:Ignorable="a14" a14:legacySpreadsheetColorIndex="41"/>
          </a:contourClr>
        </a:sp3d>
        <a:extLst>
          <a:ext uri="{91240B29-F687-4F45-9708-019B960494DF}">
            <a14:hiddenLine xmlns:a14="http://schemas.microsoft.com/office/drawing/2010/main" w="9525" cap="flat" cmpd="sng">
              <a:noFill/>
              <a:prstDash val="solid"/>
              <a:round/>
              <a:headEnd/>
              <a:tailEnd/>
            </a14:hiddenLine>
          </a:ext>
          <a:ext uri="{AF507438-7753-43E0-B8FC-AC1667EBCBE1}">
            <a14:hiddenEffects xmlns:a14="http://schemas.microsoft.com/office/drawing/2010/main">
              <a:effectLst>
                <a:outerShdw blurRad="63500" dist="35921" dir="2700000" algn="ctr" rotWithShape="0">
                  <a:srgbClr val="808080"/>
                </a:outerShdw>
              </a:effectLst>
            </a14:hiddenEffects>
          </a:ext>
        </a:extLst>
      </xdr:spPr>
      <xdr:txBody>
        <a:bodyPr rtlCol="0"/>
        <a:lstStyle/>
        <a:p>
          <a:pPr algn="ctr"/>
          <a:endParaRPr lang="en-US"/>
        </a:p>
      </xdr:txBody>
    </xdr:sp>
    <xdr:clientData/>
  </xdr:twoCellAnchor>
  <xdr:twoCellAnchor>
    <xdr:from>
      <xdr:col>27</xdr:col>
      <xdr:colOff>0</xdr:colOff>
      <xdr:row>6</xdr:row>
      <xdr:rowOff>25400</xdr:rowOff>
    </xdr:from>
    <xdr:to>
      <xdr:col>30</xdr:col>
      <xdr:colOff>127000</xdr:colOff>
      <xdr:row>10</xdr:row>
      <xdr:rowOff>0</xdr:rowOff>
    </xdr:to>
    <xdr:sp macro="" textlink="">
      <xdr:nvSpPr>
        <xdr:cNvPr id="1061" name="Rectangle 37"/>
        <xdr:cNvSpPr>
          <a:spLocks noChangeArrowheads="1"/>
        </xdr:cNvSpPr>
      </xdr:nvSpPr>
      <xdr:spPr bwMode="auto">
        <a:xfrm>
          <a:off x="10960100" y="1384300"/>
          <a:ext cx="736600" cy="647700"/>
        </a:xfrm>
        <a:prstGeom prst="rect">
          <a:avLst/>
        </a:prstGeom>
        <a:solidFill>
          <a:srgbClr xmlns:mc="http://schemas.openxmlformats.org/markup-compatibility/2006" xmlns:a14="http://schemas.microsoft.com/office/drawing/2010/main" val="CCFFFF" mc:Ignorable="a14" a14:legacySpreadsheetColorIndex="41">
            <a:alpha val="50000"/>
          </a:srgbClr>
        </a:solidFill>
        <a:ln w="9525">
          <a:miter lim="800000"/>
          <a:headEnd/>
          <a:tailEnd/>
        </a:ln>
        <a:effectLst/>
        <a:scene3d>
          <a:camera prst="legacyObliqueTopRight"/>
          <a:lightRig rig="legacyFlat3" dir="b"/>
        </a:scene3d>
        <a:sp3d extrusionH="430200" contourW="12700" prstMaterial="legacyMatte">
          <a:bevelT w="13500" h="13500" prst="angle"/>
          <a:bevelB w="13500" h="13500" prst="angle"/>
          <a:extrusionClr>
            <a:srgbClr xmlns:mc="http://schemas.openxmlformats.org/markup-compatibility/2006" xmlns:a14="http://schemas.microsoft.com/office/drawing/2010/main" val="CCFFFF" mc:Ignorable="a14" a14:legacySpreadsheetColorIndex="41"/>
          </a:extrusionClr>
          <a:contourClr>
            <a:srgbClr xmlns:mc="http://schemas.openxmlformats.org/markup-compatibility/2006" xmlns:a14="http://schemas.microsoft.com/office/drawing/2010/main" val="CCFFFF" mc:Ignorable="a14" a14:legacySpreadsheetColorIndex="41"/>
          </a:contourClr>
        </a:sp3d>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35</xdr:col>
      <xdr:colOff>0</xdr:colOff>
      <xdr:row>24</xdr:row>
      <xdr:rowOff>0</xdr:rowOff>
    </xdr:from>
    <xdr:to>
      <xdr:col>35</xdr:col>
      <xdr:colOff>0</xdr:colOff>
      <xdr:row>35</xdr:row>
      <xdr:rowOff>0</xdr:rowOff>
    </xdr:to>
    <xdr:sp macro="" textlink="">
      <xdr:nvSpPr>
        <xdr:cNvPr id="1063" name="Line 39"/>
        <xdr:cNvSpPr>
          <a:spLocks noChangeShapeType="1"/>
        </xdr:cNvSpPr>
      </xdr:nvSpPr>
      <xdr:spPr bwMode="auto">
        <a:xfrm flipV="1">
          <a:off x="12585700" y="4343400"/>
          <a:ext cx="0" cy="1841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CCFFFF" mc:Ignorable="a14" a14:legacySpreadsheetColorIndex="41"/>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35</xdr:col>
      <xdr:colOff>0</xdr:colOff>
      <xdr:row>24</xdr:row>
      <xdr:rowOff>0</xdr:rowOff>
    </xdr:from>
    <xdr:to>
      <xdr:col>35</xdr:col>
      <xdr:colOff>0</xdr:colOff>
      <xdr:row>35</xdr:row>
      <xdr:rowOff>0</xdr:rowOff>
    </xdr:to>
    <xdr:sp macro="" textlink="">
      <xdr:nvSpPr>
        <xdr:cNvPr id="1065" name="Line 41"/>
        <xdr:cNvSpPr>
          <a:spLocks noChangeShapeType="1"/>
        </xdr:cNvSpPr>
      </xdr:nvSpPr>
      <xdr:spPr bwMode="auto">
        <a:xfrm>
          <a:off x="12585700" y="4343400"/>
          <a:ext cx="0" cy="1841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CCFFFF" mc:Ignorable="a14" a14:legacySpreadsheetColorIndex="41"/>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35</xdr:col>
      <xdr:colOff>0</xdr:colOff>
      <xdr:row>24</xdr:row>
      <xdr:rowOff>0</xdr:rowOff>
    </xdr:from>
    <xdr:to>
      <xdr:col>35</xdr:col>
      <xdr:colOff>0</xdr:colOff>
      <xdr:row>35</xdr:row>
      <xdr:rowOff>0</xdr:rowOff>
    </xdr:to>
    <xdr:sp macro="" textlink="">
      <xdr:nvSpPr>
        <xdr:cNvPr id="1067" name="Line 43"/>
        <xdr:cNvSpPr>
          <a:spLocks noChangeShapeType="1"/>
        </xdr:cNvSpPr>
      </xdr:nvSpPr>
      <xdr:spPr bwMode="auto">
        <a:xfrm flipV="1">
          <a:off x="12585700" y="4343400"/>
          <a:ext cx="0" cy="1841500"/>
        </a:xfrm>
        <a:prstGeom prst="line">
          <a:avLst/>
        </a:prstGeom>
        <a:noFill/>
        <a:ln w="9525">
          <a:solidFill>
            <a:srgbClr val="EAEAEA"/>
          </a:solidFill>
          <a:round/>
          <a:headEnd/>
          <a:tailEnd/>
        </a:ln>
        <a:effectLst/>
        <a:scene3d>
          <a:camera prst="legacyObliqueTopRight"/>
          <a:lightRig rig="legacyFlat3" dir="b"/>
        </a:scene3d>
        <a:sp3d extrusionH="430200" contourW="12700" prstMaterial="legacyMatte">
          <a:bevelT w="13500" h="13500" prst="angle"/>
          <a:bevelB w="13500" h="13500" prst="angle"/>
          <a:extrusionClr>
            <a:srgbClr val="EAEAEA"/>
          </a:extrusionClr>
          <a:contourClr>
            <a:srgbClr val="EAEAEA"/>
          </a:contourClr>
        </a:sp3d>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20</xdr:col>
      <xdr:colOff>0</xdr:colOff>
      <xdr:row>21</xdr:row>
      <xdr:rowOff>152400</xdr:rowOff>
    </xdr:from>
    <xdr:to>
      <xdr:col>26</xdr:col>
      <xdr:colOff>0</xdr:colOff>
      <xdr:row>26</xdr:row>
      <xdr:rowOff>0</xdr:rowOff>
    </xdr:to>
    <xdr:sp macro="" textlink="">
      <xdr:nvSpPr>
        <xdr:cNvPr id="1070" name="Freeform 46"/>
        <xdr:cNvSpPr>
          <a:spLocks/>
        </xdr:cNvSpPr>
      </xdr:nvSpPr>
      <xdr:spPr bwMode="auto">
        <a:xfrm>
          <a:off x="9537700" y="4000500"/>
          <a:ext cx="1219200" cy="673100"/>
        </a:xfrm>
        <a:custGeom>
          <a:avLst/>
          <a:gdLst>
            <a:gd name="T0" fmla="*/ 0 w 114"/>
            <a:gd name="T1" fmla="*/ 69 h 69"/>
            <a:gd name="T2" fmla="*/ 114 w 114"/>
            <a:gd name="T3" fmla="*/ 69 h 69"/>
            <a:gd name="T4" fmla="*/ 114 w 114"/>
            <a:gd name="T5" fmla="*/ 0 h 69"/>
            <a:gd name="T6" fmla="*/ 46 w 114"/>
            <a:gd name="T7" fmla="*/ 0 h 69"/>
            <a:gd name="T8" fmla="*/ 0 w 114"/>
            <a:gd name="T9" fmla="*/ 35 h 69"/>
            <a:gd name="T10" fmla="*/ 0 w 114"/>
            <a:gd name="T11" fmla="*/ 69 h 69"/>
          </a:gdLst>
          <a:ahLst/>
          <a:cxnLst>
            <a:cxn ang="0">
              <a:pos x="T0" y="T1"/>
            </a:cxn>
            <a:cxn ang="0">
              <a:pos x="T2" y="T3"/>
            </a:cxn>
            <a:cxn ang="0">
              <a:pos x="T4" y="T5"/>
            </a:cxn>
            <a:cxn ang="0">
              <a:pos x="T6" y="T7"/>
            </a:cxn>
            <a:cxn ang="0">
              <a:pos x="T8" y="T9"/>
            </a:cxn>
            <a:cxn ang="0">
              <a:pos x="T10" y="T11"/>
            </a:cxn>
          </a:cxnLst>
          <a:rect l="0" t="0" r="r" b="b"/>
          <a:pathLst>
            <a:path w="114" h="69">
              <a:moveTo>
                <a:pt x="0" y="69"/>
              </a:moveTo>
              <a:lnTo>
                <a:pt x="114" y="69"/>
              </a:lnTo>
              <a:lnTo>
                <a:pt x="114" y="0"/>
              </a:lnTo>
              <a:lnTo>
                <a:pt x="46" y="0"/>
              </a:lnTo>
              <a:lnTo>
                <a:pt x="0" y="35"/>
              </a:lnTo>
              <a:lnTo>
                <a:pt x="0" y="69"/>
              </a:lnTo>
              <a:close/>
            </a:path>
          </a:pathLst>
        </a:custGeom>
        <a:solidFill>
          <a:srgbClr val="E9FFFF"/>
        </a:solidFill>
        <a:ln w="254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5921" dir="2700000" algn="ctr" rotWithShape="0">
                  <a:srgbClr val="808080"/>
                </a:outerShdw>
              </a:effectLst>
            </a14:hiddenEffects>
          </a:ext>
        </a:extLst>
      </xdr:spPr>
      <xdr:txBody>
        <a:bodyPr rtlCol="0"/>
        <a:lstStyle/>
        <a:p>
          <a:pPr algn="ctr"/>
          <a:endParaRPr lang="en-US"/>
        </a:p>
      </xdr:txBody>
    </xdr:sp>
    <xdr:clientData/>
  </xdr:twoCellAnchor>
  <xdr:twoCellAnchor>
    <xdr:from>
      <xdr:col>12</xdr:col>
      <xdr:colOff>774700</xdr:colOff>
      <xdr:row>17</xdr:row>
      <xdr:rowOff>152400</xdr:rowOff>
    </xdr:from>
    <xdr:to>
      <xdr:col>18</xdr:col>
      <xdr:colOff>101600</xdr:colOff>
      <xdr:row>22</xdr:row>
      <xdr:rowOff>0</xdr:rowOff>
    </xdr:to>
    <xdr:sp macro="" textlink="">
      <xdr:nvSpPr>
        <xdr:cNvPr id="1071" name="Freeform 47"/>
        <xdr:cNvSpPr>
          <a:spLocks/>
        </xdr:cNvSpPr>
      </xdr:nvSpPr>
      <xdr:spPr bwMode="auto">
        <a:xfrm>
          <a:off x="8013700" y="3340100"/>
          <a:ext cx="1219200" cy="673100"/>
        </a:xfrm>
        <a:custGeom>
          <a:avLst/>
          <a:gdLst>
            <a:gd name="T0" fmla="*/ 0 w 114"/>
            <a:gd name="T1" fmla="*/ 69 h 69"/>
            <a:gd name="T2" fmla="*/ 114 w 114"/>
            <a:gd name="T3" fmla="*/ 69 h 69"/>
            <a:gd name="T4" fmla="*/ 114 w 114"/>
            <a:gd name="T5" fmla="*/ 0 h 69"/>
            <a:gd name="T6" fmla="*/ 46 w 114"/>
            <a:gd name="T7" fmla="*/ 0 h 69"/>
            <a:gd name="T8" fmla="*/ 0 w 114"/>
            <a:gd name="T9" fmla="*/ 35 h 69"/>
            <a:gd name="T10" fmla="*/ 0 w 114"/>
            <a:gd name="T11" fmla="*/ 69 h 69"/>
          </a:gdLst>
          <a:ahLst/>
          <a:cxnLst>
            <a:cxn ang="0">
              <a:pos x="T0" y="T1"/>
            </a:cxn>
            <a:cxn ang="0">
              <a:pos x="T2" y="T3"/>
            </a:cxn>
            <a:cxn ang="0">
              <a:pos x="T4" y="T5"/>
            </a:cxn>
            <a:cxn ang="0">
              <a:pos x="T6" y="T7"/>
            </a:cxn>
            <a:cxn ang="0">
              <a:pos x="T8" y="T9"/>
            </a:cxn>
            <a:cxn ang="0">
              <a:pos x="T10" y="T11"/>
            </a:cxn>
          </a:cxnLst>
          <a:rect l="0" t="0" r="r" b="b"/>
          <a:pathLst>
            <a:path w="114" h="69">
              <a:moveTo>
                <a:pt x="0" y="69"/>
              </a:moveTo>
              <a:lnTo>
                <a:pt x="114" y="69"/>
              </a:lnTo>
              <a:lnTo>
                <a:pt x="114" y="0"/>
              </a:lnTo>
              <a:lnTo>
                <a:pt x="46" y="0"/>
              </a:lnTo>
              <a:lnTo>
                <a:pt x="0" y="35"/>
              </a:lnTo>
              <a:lnTo>
                <a:pt x="0" y="69"/>
              </a:lnTo>
              <a:close/>
            </a:path>
          </a:pathLst>
        </a:custGeom>
        <a:solidFill>
          <a:srgbClr xmlns:mc="http://schemas.openxmlformats.org/markup-compatibility/2006" xmlns:a14="http://schemas.microsoft.com/office/drawing/2010/main" val="C0C0C0" mc:Ignorable="a14" a14:legacySpreadsheetColorIndex="22">
            <a:alpha val="50000"/>
          </a:srgbClr>
        </a:solidFill>
        <a:ln w="25400" cap="flat" cmpd="sng">
          <a:prstDash val="solid"/>
          <a:round/>
          <a:headEnd type="none" w="med" len="med"/>
          <a:tailEnd type="none" w="med" len="med"/>
        </a:ln>
        <a:effectLst/>
        <a:scene3d>
          <a:camera prst="legacyObliqueTopRight"/>
          <a:lightRig rig="legacyFlat3" dir="b"/>
        </a:scene3d>
        <a:sp3d extrusionH="430200" contourW="12700" prstMaterial="legacyMatte">
          <a:bevelT w="13500" h="13500" prst="angle"/>
          <a:bevelB w="13500" h="13500" prst="angle"/>
          <a:extrusionClr>
            <a:srgbClr xmlns:mc="http://schemas.openxmlformats.org/markup-compatibility/2006" xmlns:a14="http://schemas.microsoft.com/office/drawing/2010/main" val="C0C0C0" mc:Ignorable="a14" a14:legacySpreadsheetColorIndex="22"/>
          </a:extrusionClr>
          <a:contourClr>
            <a:srgbClr xmlns:mc="http://schemas.openxmlformats.org/markup-compatibility/2006" xmlns:a14="http://schemas.microsoft.com/office/drawing/2010/main" val="C0C0C0" mc:Ignorable="a14" a14:legacySpreadsheetColorIndex="22"/>
          </a:contourClr>
        </a:sp3d>
        <a:extLst>
          <a:ext uri="{AF507438-7753-43E0-B8FC-AC1667EBCBE1}">
            <a14:hiddenEffects xmlns:a14="http://schemas.microsoft.com/office/drawing/2010/main">
              <a:effectLst>
                <a:outerShdw blurRad="63500" dist="35921" dir="2700000" algn="ctr" rotWithShape="0">
                  <a:srgbClr val="808080"/>
                </a:outerShdw>
              </a:effectLst>
            </a14:hiddenEffects>
          </a:ext>
        </a:extLst>
      </xdr:spPr>
      <xdr:txBody>
        <a:bodyPr rtlCol="0"/>
        <a:lstStyle/>
        <a:p>
          <a:pPr algn="ctr"/>
          <a:endParaRPr lang="en-US"/>
        </a:p>
      </xdr:txBody>
    </xdr:sp>
    <xdr:clientData/>
  </xdr:twoCellAnchor>
  <xdr:twoCellAnchor>
    <xdr:from>
      <xdr:col>22</xdr:col>
      <xdr:colOff>12700</xdr:colOff>
      <xdr:row>6</xdr:row>
      <xdr:rowOff>38100</xdr:rowOff>
    </xdr:from>
    <xdr:to>
      <xdr:col>22</xdr:col>
      <xdr:colOff>12700</xdr:colOff>
      <xdr:row>10</xdr:row>
      <xdr:rowOff>12700</xdr:rowOff>
    </xdr:to>
    <xdr:sp macro="" textlink="">
      <xdr:nvSpPr>
        <xdr:cNvPr id="1072" name="Line 48"/>
        <xdr:cNvSpPr>
          <a:spLocks noChangeShapeType="1"/>
        </xdr:cNvSpPr>
      </xdr:nvSpPr>
      <xdr:spPr bwMode="auto">
        <a:xfrm>
          <a:off x="9956800" y="1397000"/>
          <a:ext cx="0" cy="647700"/>
        </a:xfrm>
        <a:prstGeom prst="line">
          <a:avLst/>
        </a:prstGeom>
        <a:noFill/>
        <a:ln w="9525">
          <a:solidFill>
            <a:srgbClr xmlns:mc="http://schemas.openxmlformats.org/markup-compatibility/2006" xmlns:a14="http://schemas.microsoft.com/office/drawing/2010/main" val="DD0806" mc:Ignorable="a14" a14:legacySpreadsheetColorIndex="1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oneCellAnchor>
    <xdr:from>
      <xdr:col>22</xdr:col>
      <xdr:colOff>139700</xdr:colOff>
      <xdr:row>7</xdr:row>
      <xdr:rowOff>0</xdr:rowOff>
    </xdr:from>
    <xdr:ext cx="228600" cy="258233"/>
    <xdr:sp macro="" textlink="">
      <xdr:nvSpPr>
        <xdr:cNvPr id="1074" name="Text Box 50"/>
        <xdr:cNvSpPr txBox="1">
          <a:spLocks noChangeArrowheads="1"/>
        </xdr:cNvSpPr>
      </xdr:nvSpPr>
      <xdr:spPr bwMode="auto">
        <a:xfrm>
          <a:off x="10083800" y="1536700"/>
          <a:ext cx="2286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1</a:t>
          </a:r>
        </a:p>
      </xdr:txBody>
    </xdr:sp>
    <xdr:clientData/>
  </xdr:oneCellAnchor>
  <xdr:twoCellAnchor>
    <xdr:from>
      <xdr:col>16</xdr:col>
      <xdr:colOff>139700</xdr:colOff>
      <xdr:row>8</xdr:row>
      <xdr:rowOff>0</xdr:rowOff>
    </xdr:from>
    <xdr:to>
      <xdr:col>16</xdr:col>
      <xdr:colOff>139700</xdr:colOff>
      <xdr:row>10</xdr:row>
      <xdr:rowOff>12700</xdr:rowOff>
    </xdr:to>
    <xdr:sp macro="" textlink="">
      <xdr:nvSpPr>
        <xdr:cNvPr id="1075" name="Line 51"/>
        <xdr:cNvSpPr>
          <a:spLocks noChangeShapeType="1"/>
        </xdr:cNvSpPr>
      </xdr:nvSpPr>
      <xdr:spPr bwMode="auto">
        <a:xfrm>
          <a:off x="8864600" y="1701800"/>
          <a:ext cx="0" cy="342900"/>
        </a:xfrm>
        <a:prstGeom prst="line">
          <a:avLst/>
        </a:prstGeom>
        <a:noFill/>
        <a:ln w="9525">
          <a:solidFill>
            <a:srgbClr xmlns:mc="http://schemas.openxmlformats.org/markup-compatibility/2006" xmlns:a14="http://schemas.microsoft.com/office/drawing/2010/main" val="DD0806" mc:Ignorable="a14" a14:legacySpreadsheetColorIndex="1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oneCellAnchor>
    <xdr:from>
      <xdr:col>17</xdr:col>
      <xdr:colOff>0</xdr:colOff>
      <xdr:row>8</xdr:row>
      <xdr:rowOff>50800</xdr:rowOff>
    </xdr:from>
    <xdr:ext cx="241300" cy="258233"/>
    <xdr:sp macro="" textlink="">
      <xdr:nvSpPr>
        <xdr:cNvPr id="1076" name="Text Box 52"/>
        <xdr:cNvSpPr txBox="1">
          <a:spLocks noChangeArrowheads="1"/>
        </xdr:cNvSpPr>
      </xdr:nvSpPr>
      <xdr:spPr bwMode="auto">
        <a:xfrm>
          <a:off x="8928100" y="1752600"/>
          <a:ext cx="2413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2</a:t>
          </a:r>
        </a:p>
      </xdr:txBody>
    </xdr:sp>
    <xdr:clientData/>
  </xdr:oneCellAnchor>
  <xdr:twoCellAnchor>
    <xdr:from>
      <xdr:col>16</xdr:col>
      <xdr:colOff>177800</xdr:colOff>
      <xdr:row>22</xdr:row>
      <xdr:rowOff>101600</xdr:rowOff>
    </xdr:from>
    <xdr:to>
      <xdr:col>22</xdr:col>
      <xdr:colOff>76200</xdr:colOff>
      <xdr:row>25</xdr:row>
      <xdr:rowOff>25400</xdr:rowOff>
    </xdr:to>
    <xdr:sp macro="" textlink="">
      <xdr:nvSpPr>
        <xdr:cNvPr id="1077" name="Line 53"/>
        <xdr:cNvSpPr>
          <a:spLocks noChangeShapeType="1"/>
        </xdr:cNvSpPr>
      </xdr:nvSpPr>
      <xdr:spPr bwMode="auto">
        <a:xfrm flipH="1" flipV="1">
          <a:off x="8902700" y="4114800"/>
          <a:ext cx="1117600" cy="4191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stealth"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17</xdr:col>
      <xdr:colOff>127000</xdr:colOff>
      <xdr:row>13</xdr:row>
      <xdr:rowOff>25400</xdr:rowOff>
    </xdr:from>
    <xdr:to>
      <xdr:col>19</xdr:col>
      <xdr:colOff>165100</xdr:colOff>
      <xdr:row>16</xdr:row>
      <xdr:rowOff>38100</xdr:rowOff>
    </xdr:to>
    <xdr:sp macro="" textlink="">
      <xdr:nvSpPr>
        <xdr:cNvPr id="1078" name="Line 54"/>
        <xdr:cNvSpPr>
          <a:spLocks noChangeShapeType="1"/>
        </xdr:cNvSpPr>
      </xdr:nvSpPr>
      <xdr:spPr bwMode="auto">
        <a:xfrm flipV="1">
          <a:off x="9055100" y="2552700"/>
          <a:ext cx="444500" cy="5080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stealth"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24</xdr:col>
      <xdr:colOff>177800</xdr:colOff>
      <xdr:row>12</xdr:row>
      <xdr:rowOff>127000</xdr:rowOff>
    </xdr:from>
    <xdr:to>
      <xdr:col>36</xdr:col>
      <xdr:colOff>38100</xdr:colOff>
      <xdr:row>15</xdr:row>
      <xdr:rowOff>0</xdr:rowOff>
    </xdr:to>
    <xdr:sp macro="" textlink="">
      <xdr:nvSpPr>
        <xdr:cNvPr id="1079" name="Text Box 55"/>
        <xdr:cNvSpPr txBox="1">
          <a:spLocks noChangeArrowheads="1"/>
        </xdr:cNvSpPr>
      </xdr:nvSpPr>
      <xdr:spPr bwMode="auto">
        <a:xfrm>
          <a:off x="10528300" y="2489200"/>
          <a:ext cx="2298700" cy="36830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ea typeface="Arial"/>
              <a:cs typeface="Arial"/>
            </a:rPr>
            <a:t>Raum zerlegen, so dass maximal zwei Höhen vorkommen.</a:t>
          </a:r>
        </a:p>
      </xdr:txBody>
    </xdr:sp>
    <xdr:clientData/>
  </xdr:twoCellAnchor>
  <xdr:twoCellAnchor>
    <xdr:from>
      <xdr:col>19</xdr:col>
      <xdr:colOff>101600</xdr:colOff>
      <xdr:row>18</xdr:row>
      <xdr:rowOff>0</xdr:rowOff>
    </xdr:from>
    <xdr:to>
      <xdr:col>19</xdr:col>
      <xdr:colOff>101600</xdr:colOff>
      <xdr:row>22</xdr:row>
      <xdr:rowOff>0</xdr:rowOff>
    </xdr:to>
    <xdr:sp macro="" textlink="">
      <xdr:nvSpPr>
        <xdr:cNvPr id="1080" name="Line 56"/>
        <xdr:cNvSpPr>
          <a:spLocks noChangeShapeType="1"/>
        </xdr:cNvSpPr>
      </xdr:nvSpPr>
      <xdr:spPr bwMode="auto">
        <a:xfrm>
          <a:off x="9436100" y="3352800"/>
          <a:ext cx="0" cy="660400"/>
        </a:xfrm>
        <a:prstGeom prst="line">
          <a:avLst/>
        </a:prstGeom>
        <a:noFill/>
        <a:ln w="9525">
          <a:solidFill>
            <a:srgbClr xmlns:mc="http://schemas.openxmlformats.org/markup-compatibility/2006" xmlns:a14="http://schemas.microsoft.com/office/drawing/2010/main" val="DD0806" mc:Ignorable="a14" a14:legacySpreadsheetColorIndex="1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oneCellAnchor>
    <xdr:from>
      <xdr:col>19</xdr:col>
      <xdr:colOff>165100</xdr:colOff>
      <xdr:row>19</xdr:row>
      <xdr:rowOff>0</xdr:rowOff>
    </xdr:from>
    <xdr:ext cx="215900" cy="258233"/>
    <xdr:sp macro="" textlink="">
      <xdr:nvSpPr>
        <xdr:cNvPr id="1081" name="Text Box 57"/>
        <xdr:cNvSpPr txBox="1">
          <a:spLocks noChangeArrowheads="1"/>
        </xdr:cNvSpPr>
      </xdr:nvSpPr>
      <xdr:spPr bwMode="auto">
        <a:xfrm>
          <a:off x="9499600" y="3517900"/>
          <a:ext cx="2159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1</a:t>
          </a:r>
        </a:p>
      </xdr:txBody>
    </xdr:sp>
    <xdr:clientData/>
  </xdr:oneCellAnchor>
  <xdr:twoCellAnchor>
    <xdr:from>
      <xdr:col>12</xdr:col>
      <xdr:colOff>533400</xdr:colOff>
      <xdr:row>20</xdr:row>
      <xdr:rowOff>0</xdr:rowOff>
    </xdr:from>
    <xdr:to>
      <xdr:col>12</xdr:col>
      <xdr:colOff>533400</xdr:colOff>
      <xdr:row>22</xdr:row>
      <xdr:rowOff>0</xdr:rowOff>
    </xdr:to>
    <xdr:sp macro="" textlink="">
      <xdr:nvSpPr>
        <xdr:cNvPr id="1082" name="Line 58"/>
        <xdr:cNvSpPr>
          <a:spLocks noChangeShapeType="1"/>
        </xdr:cNvSpPr>
      </xdr:nvSpPr>
      <xdr:spPr bwMode="auto">
        <a:xfrm>
          <a:off x="7772400" y="3683000"/>
          <a:ext cx="0" cy="330200"/>
        </a:xfrm>
        <a:prstGeom prst="line">
          <a:avLst/>
        </a:prstGeom>
        <a:noFill/>
        <a:ln w="9525">
          <a:solidFill>
            <a:srgbClr xmlns:mc="http://schemas.openxmlformats.org/markup-compatibility/2006" xmlns:a14="http://schemas.microsoft.com/office/drawing/2010/main" val="DD0806" mc:Ignorable="a14" a14:legacySpreadsheetColorIndex="1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oneCellAnchor>
    <xdr:from>
      <xdr:col>12</xdr:col>
      <xdr:colOff>596900</xdr:colOff>
      <xdr:row>20</xdr:row>
      <xdr:rowOff>50800</xdr:rowOff>
    </xdr:from>
    <xdr:ext cx="241300" cy="258233"/>
    <xdr:sp macro="" textlink="">
      <xdr:nvSpPr>
        <xdr:cNvPr id="1083" name="Text Box 59"/>
        <xdr:cNvSpPr txBox="1">
          <a:spLocks noChangeArrowheads="1"/>
        </xdr:cNvSpPr>
      </xdr:nvSpPr>
      <xdr:spPr bwMode="auto">
        <a:xfrm>
          <a:off x="7835900" y="3733800"/>
          <a:ext cx="2413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2</a:t>
          </a:r>
        </a:p>
      </xdr:txBody>
    </xdr:sp>
    <xdr:clientData/>
  </xdr:oneCellAnchor>
  <xdr:twoCellAnchor>
    <xdr:from>
      <xdr:col>44</xdr:col>
      <xdr:colOff>431800</xdr:colOff>
      <xdr:row>5</xdr:row>
      <xdr:rowOff>152400</xdr:rowOff>
    </xdr:from>
    <xdr:to>
      <xdr:col>44</xdr:col>
      <xdr:colOff>431800</xdr:colOff>
      <xdr:row>9</xdr:row>
      <xdr:rowOff>0</xdr:rowOff>
    </xdr:to>
    <xdr:sp macro="" textlink="">
      <xdr:nvSpPr>
        <xdr:cNvPr id="1084" name="Line 60"/>
        <xdr:cNvSpPr>
          <a:spLocks noChangeShapeType="1"/>
        </xdr:cNvSpPr>
      </xdr:nvSpPr>
      <xdr:spPr bwMode="auto">
        <a:xfrm>
          <a:off x="14846300" y="1206500"/>
          <a:ext cx="0" cy="660400"/>
        </a:xfrm>
        <a:prstGeom prst="line">
          <a:avLst/>
        </a:prstGeom>
        <a:noFill/>
        <a:ln w="9525">
          <a:solidFill>
            <a:srgbClr xmlns:mc="http://schemas.openxmlformats.org/markup-compatibility/2006" xmlns:a14="http://schemas.microsoft.com/office/drawing/2010/main" val="DD0806" mc:Ignorable="a14" a14:legacySpreadsheetColorIndex="1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oneCellAnchor>
    <xdr:from>
      <xdr:col>32</xdr:col>
      <xdr:colOff>50800</xdr:colOff>
      <xdr:row>7</xdr:row>
      <xdr:rowOff>0</xdr:rowOff>
    </xdr:from>
    <xdr:ext cx="241300" cy="258233"/>
    <xdr:sp macro="" textlink="">
      <xdr:nvSpPr>
        <xdr:cNvPr id="1085" name="Text Box 61"/>
        <xdr:cNvSpPr txBox="1">
          <a:spLocks noChangeArrowheads="1"/>
        </xdr:cNvSpPr>
      </xdr:nvSpPr>
      <xdr:spPr bwMode="auto">
        <a:xfrm>
          <a:off x="12026900" y="1536700"/>
          <a:ext cx="2413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1</a:t>
          </a:r>
        </a:p>
      </xdr:txBody>
    </xdr:sp>
    <xdr:clientData/>
  </xdr:oneCellAnchor>
  <xdr:twoCellAnchor>
    <xdr:from>
      <xdr:col>23</xdr:col>
      <xdr:colOff>0</xdr:colOff>
      <xdr:row>9</xdr:row>
      <xdr:rowOff>12700</xdr:rowOff>
    </xdr:from>
    <xdr:to>
      <xdr:col>24</xdr:col>
      <xdr:colOff>0</xdr:colOff>
      <xdr:row>10</xdr:row>
      <xdr:rowOff>12700</xdr:rowOff>
    </xdr:to>
    <xdr:sp macro="" textlink="">
      <xdr:nvSpPr>
        <xdr:cNvPr id="1087" name="Line 63"/>
        <xdr:cNvSpPr>
          <a:spLocks noChangeShapeType="1"/>
        </xdr:cNvSpPr>
      </xdr:nvSpPr>
      <xdr:spPr bwMode="auto">
        <a:xfrm flipH="1">
          <a:off x="10147300" y="1879600"/>
          <a:ext cx="203200" cy="165100"/>
        </a:xfrm>
        <a:prstGeom prst="line">
          <a:avLst/>
        </a:prstGeom>
        <a:noFill/>
        <a:ln w="9525">
          <a:solidFill>
            <a:srgbClr xmlns:mc="http://schemas.openxmlformats.org/markup-compatibility/2006" xmlns:a14="http://schemas.microsoft.com/office/drawing/2010/main" val="0000D4" mc:Ignorable="a14" a14:legacySpreadsheetColorIndex="12"/>
          </a:solidFill>
          <a:round/>
          <a:headEnd type="triangle" w="sm" len="sm"/>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oneCellAnchor>
    <xdr:from>
      <xdr:col>23</xdr:col>
      <xdr:colOff>139700</xdr:colOff>
      <xdr:row>9</xdr:row>
      <xdr:rowOff>50800</xdr:rowOff>
    </xdr:from>
    <xdr:ext cx="190500" cy="220134"/>
    <xdr:sp macro="" textlink="">
      <xdr:nvSpPr>
        <xdr:cNvPr id="1088" name="Text Box 64"/>
        <xdr:cNvSpPr txBox="1">
          <a:spLocks noChangeArrowheads="1"/>
        </xdr:cNvSpPr>
      </xdr:nvSpPr>
      <xdr:spPr bwMode="auto">
        <a:xfrm>
          <a:off x="10287000" y="1917700"/>
          <a:ext cx="19050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0000D4"/>
              </a:solidFill>
              <a:latin typeface="Arial"/>
              <a:ea typeface="Arial"/>
              <a:cs typeface="Arial"/>
            </a:rPr>
            <a:t>b</a:t>
          </a:r>
        </a:p>
      </xdr:txBody>
    </xdr:sp>
    <xdr:clientData/>
  </xdr:oneCellAnchor>
  <xdr:twoCellAnchor>
    <xdr:from>
      <xdr:col>26</xdr:col>
      <xdr:colOff>190500</xdr:colOff>
      <xdr:row>10</xdr:row>
      <xdr:rowOff>139700</xdr:rowOff>
    </xdr:from>
    <xdr:to>
      <xdr:col>30</xdr:col>
      <xdr:colOff>114300</xdr:colOff>
      <xdr:row>10</xdr:row>
      <xdr:rowOff>139700</xdr:rowOff>
    </xdr:to>
    <xdr:sp macro="" textlink="">
      <xdr:nvSpPr>
        <xdr:cNvPr id="1090" name="Line 66"/>
        <xdr:cNvSpPr>
          <a:spLocks noChangeShapeType="1"/>
        </xdr:cNvSpPr>
      </xdr:nvSpPr>
      <xdr:spPr bwMode="auto">
        <a:xfrm flipH="1">
          <a:off x="10947400" y="2171700"/>
          <a:ext cx="736600" cy="0"/>
        </a:xfrm>
        <a:prstGeom prst="line">
          <a:avLst/>
        </a:prstGeom>
        <a:noFill/>
        <a:ln w="9525">
          <a:solidFill>
            <a:srgbClr xmlns:mc="http://schemas.openxmlformats.org/markup-compatibility/2006" xmlns:a14="http://schemas.microsoft.com/office/drawing/2010/main" val="0000D4" mc:Ignorable="a14" a14:legacySpreadsheetColorIndex="12"/>
          </a:solidFill>
          <a:round/>
          <a:headEnd type="triangle" w="sm" len="sm"/>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oneCellAnchor>
    <xdr:from>
      <xdr:col>28</xdr:col>
      <xdr:colOff>139700</xdr:colOff>
      <xdr:row>10</xdr:row>
      <xdr:rowOff>127000</xdr:rowOff>
    </xdr:from>
    <xdr:ext cx="190500" cy="224366"/>
    <xdr:sp macro="" textlink="">
      <xdr:nvSpPr>
        <xdr:cNvPr id="1091" name="Text Box 67"/>
        <xdr:cNvSpPr txBox="1">
          <a:spLocks noChangeArrowheads="1"/>
        </xdr:cNvSpPr>
      </xdr:nvSpPr>
      <xdr:spPr bwMode="auto">
        <a:xfrm>
          <a:off x="11303000" y="2159000"/>
          <a:ext cx="19050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0000D4"/>
              </a:solidFill>
              <a:latin typeface="Arial"/>
              <a:ea typeface="Arial"/>
              <a:cs typeface="Arial"/>
            </a:rPr>
            <a:t>a</a:t>
          </a:r>
        </a:p>
      </xdr:txBody>
    </xdr:sp>
    <xdr:clientData/>
  </xdr:oneCellAnchor>
  <xdr:twoCellAnchor>
    <xdr:from>
      <xdr:col>18</xdr:col>
      <xdr:colOff>38100</xdr:colOff>
      <xdr:row>10</xdr:row>
      <xdr:rowOff>152400</xdr:rowOff>
    </xdr:from>
    <xdr:to>
      <xdr:col>20</xdr:col>
      <xdr:colOff>139700</xdr:colOff>
      <xdr:row>10</xdr:row>
      <xdr:rowOff>152400</xdr:rowOff>
    </xdr:to>
    <xdr:sp macro="" textlink="">
      <xdr:nvSpPr>
        <xdr:cNvPr id="1092" name="Line 68"/>
        <xdr:cNvSpPr>
          <a:spLocks noChangeShapeType="1"/>
        </xdr:cNvSpPr>
      </xdr:nvSpPr>
      <xdr:spPr bwMode="auto">
        <a:xfrm flipH="1">
          <a:off x="9169400" y="2184400"/>
          <a:ext cx="508000" cy="0"/>
        </a:xfrm>
        <a:prstGeom prst="line">
          <a:avLst/>
        </a:prstGeom>
        <a:noFill/>
        <a:ln w="9525">
          <a:solidFill>
            <a:srgbClr xmlns:mc="http://schemas.openxmlformats.org/markup-compatibility/2006" xmlns:a14="http://schemas.microsoft.com/office/drawing/2010/main" val="0000D4" mc:Ignorable="a14" a14:legacySpreadsheetColorIndex="12"/>
          </a:solidFill>
          <a:round/>
          <a:headEnd type="triangle" w="sm" len="sm"/>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editAs="oneCell">
    <xdr:from>
      <xdr:col>18</xdr:col>
      <xdr:colOff>190500</xdr:colOff>
      <xdr:row>10</xdr:row>
      <xdr:rowOff>101600</xdr:rowOff>
    </xdr:from>
    <xdr:to>
      <xdr:col>19</xdr:col>
      <xdr:colOff>165101</xdr:colOff>
      <xdr:row>11</xdr:row>
      <xdr:rowOff>139700</xdr:rowOff>
    </xdr:to>
    <xdr:sp macro="" textlink="">
      <xdr:nvSpPr>
        <xdr:cNvPr id="1093" name="Text Box 69"/>
        <xdr:cNvSpPr txBox="1">
          <a:spLocks noChangeArrowheads="1"/>
        </xdr:cNvSpPr>
      </xdr:nvSpPr>
      <xdr:spPr bwMode="auto">
        <a:xfrm>
          <a:off x="9321800" y="2133600"/>
          <a:ext cx="177800"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1000" b="0" i="0" u="none" strike="noStrike" baseline="0">
              <a:solidFill>
                <a:srgbClr val="0000D4"/>
              </a:solidFill>
              <a:latin typeface="Arial"/>
              <a:ea typeface="Arial"/>
              <a:cs typeface="Arial"/>
            </a:rPr>
            <a:t>a</a:t>
          </a:r>
        </a:p>
      </xdr:txBody>
    </xdr:sp>
    <xdr:clientData/>
  </xdr:twoCellAnchor>
  <xdr:twoCellAnchor>
    <xdr:from>
      <xdr:col>15</xdr:col>
      <xdr:colOff>88900</xdr:colOff>
      <xdr:row>45</xdr:row>
      <xdr:rowOff>25400</xdr:rowOff>
    </xdr:from>
    <xdr:to>
      <xdr:col>16</xdr:col>
      <xdr:colOff>88900</xdr:colOff>
      <xdr:row>46</xdr:row>
      <xdr:rowOff>25400</xdr:rowOff>
    </xdr:to>
    <xdr:sp macro="" textlink="">
      <xdr:nvSpPr>
        <xdr:cNvPr id="1105" name="Line 81"/>
        <xdr:cNvSpPr>
          <a:spLocks noChangeShapeType="1"/>
        </xdr:cNvSpPr>
      </xdr:nvSpPr>
      <xdr:spPr bwMode="auto">
        <a:xfrm flipH="1">
          <a:off x="8610600" y="7696200"/>
          <a:ext cx="203200" cy="165100"/>
        </a:xfrm>
        <a:prstGeom prst="line">
          <a:avLst/>
        </a:prstGeom>
        <a:noFill/>
        <a:ln w="9525">
          <a:solidFill>
            <a:srgbClr xmlns:mc="http://schemas.openxmlformats.org/markup-compatibility/2006" xmlns:a14="http://schemas.microsoft.com/office/drawing/2010/main" val="0000D4" mc:Ignorable="a14" a14:legacySpreadsheetColorIndex="12"/>
          </a:solidFill>
          <a:round/>
          <a:headEnd type="triangle" w="sm" len="sm"/>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17</xdr:col>
      <xdr:colOff>76200</xdr:colOff>
      <xdr:row>47</xdr:row>
      <xdr:rowOff>12700</xdr:rowOff>
    </xdr:from>
    <xdr:to>
      <xdr:col>23</xdr:col>
      <xdr:colOff>63500</xdr:colOff>
      <xdr:row>47</xdr:row>
      <xdr:rowOff>12700</xdr:rowOff>
    </xdr:to>
    <xdr:sp macro="" textlink="">
      <xdr:nvSpPr>
        <xdr:cNvPr id="1106" name="Line 82"/>
        <xdr:cNvSpPr>
          <a:spLocks noChangeShapeType="1"/>
        </xdr:cNvSpPr>
      </xdr:nvSpPr>
      <xdr:spPr bwMode="auto">
        <a:xfrm flipH="1">
          <a:off x="9004300" y="8013700"/>
          <a:ext cx="1206500" cy="0"/>
        </a:xfrm>
        <a:prstGeom prst="line">
          <a:avLst/>
        </a:prstGeom>
        <a:noFill/>
        <a:ln w="9525">
          <a:solidFill>
            <a:srgbClr xmlns:mc="http://schemas.openxmlformats.org/markup-compatibility/2006" xmlns:a14="http://schemas.microsoft.com/office/drawing/2010/main" val="0000D4" mc:Ignorable="a14" a14:legacySpreadsheetColorIndex="12"/>
          </a:solidFill>
          <a:round/>
          <a:headEnd type="triangle" w="sm" len="sm"/>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editAs="oneCell">
    <xdr:from>
      <xdr:col>19</xdr:col>
      <xdr:colOff>190500</xdr:colOff>
      <xdr:row>46</xdr:row>
      <xdr:rowOff>139700</xdr:rowOff>
    </xdr:from>
    <xdr:to>
      <xdr:col>20</xdr:col>
      <xdr:colOff>165100</xdr:colOff>
      <xdr:row>48</xdr:row>
      <xdr:rowOff>25400</xdr:rowOff>
    </xdr:to>
    <xdr:sp macro="" textlink="">
      <xdr:nvSpPr>
        <xdr:cNvPr id="1107" name="Text Box 83"/>
        <xdr:cNvSpPr txBox="1">
          <a:spLocks noChangeArrowheads="1"/>
        </xdr:cNvSpPr>
      </xdr:nvSpPr>
      <xdr:spPr bwMode="auto">
        <a:xfrm>
          <a:off x="9525000" y="7975600"/>
          <a:ext cx="17780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1000" b="0" i="0" u="none" strike="noStrike" baseline="0">
              <a:solidFill>
                <a:srgbClr val="0000D4"/>
              </a:solidFill>
              <a:latin typeface="Arial"/>
              <a:ea typeface="Arial"/>
              <a:cs typeface="Arial"/>
            </a:rPr>
            <a:t>a</a:t>
          </a:r>
        </a:p>
      </xdr:txBody>
    </xdr:sp>
    <xdr:clientData/>
  </xdr:twoCellAnchor>
  <xdr:oneCellAnchor>
    <xdr:from>
      <xdr:col>14</xdr:col>
      <xdr:colOff>114300</xdr:colOff>
      <xdr:row>44</xdr:row>
      <xdr:rowOff>101600</xdr:rowOff>
    </xdr:from>
    <xdr:ext cx="190500" cy="220134"/>
    <xdr:sp macro="" textlink="">
      <xdr:nvSpPr>
        <xdr:cNvPr id="1108" name="Text Box 84"/>
        <xdr:cNvSpPr txBox="1">
          <a:spLocks noChangeArrowheads="1"/>
        </xdr:cNvSpPr>
      </xdr:nvSpPr>
      <xdr:spPr bwMode="auto">
        <a:xfrm>
          <a:off x="8432800" y="7607300"/>
          <a:ext cx="19050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0000D4"/>
              </a:solidFill>
              <a:latin typeface="Arial"/>
              <a:ea typeface="Arial"/>
              <a:cs typeface="Arial"/>
            </a:rPr>
            <a:t>b</a:t>
          </a:r>
        </a:p>
      </xdr:txBody>
    </xdr:sp>
    <xdr:clientData/>
  </xdr:oneCellAnchor>
  <xdr:twoCellAnchor>
    <xdr:from>
      <xdr:col>20</xdr:col>
      <xdr:colOff>101600</xdr:colOff>
      <xdr:row>30</xdr:row>
      <xdr:rowOff>101600</xdr:rowOff>
    </xdr:from>
    <xdr:to>
      <xdr:col>22</xdr:col>
      <xdr:colOff>76200</xdr:colOff>
      <xdr:row>36</xdr:row>
      <xdr:rowOff>114300</xdr:rowOff>
    </xdr:to>
    <xdr:sp macro="" textlink="">
      <xdr:nvSpPr>
        <xdr:cNvPr id="1109" name="Line 85"/>
        <xdr:cNvSpPr>
          <a:spLocks noChangeShapeType="1"/>
        </xdr:cNvSpPr>
      </xdr:nvSpPr>
      <xdr:spPr bwMode="auto">
        <a:xfrm flipH="1">
          <a:off x="9639300" y="5435600"/>
          <a:ext cx="381000" cy="10287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stealth"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27</xdr:col>
      <xdr:colOff>139700</xdr:colOff>
      <xdr:row>29</xdr:row>
      <xdr:rowOff>63500</xdr:rowOff>
    </xdr:from>
    <xdr:to>
      <xdr:col>32</xdr:col>
      <xdr:colOff>165100</xdr:colOff>
      <xdr:row>30</xdr:row>
      <xdr:rowOff>139700</xdr:rowOff>
    </xdr:to>
    <xdr:sp macro="" textlink="">
      <xdr:nvSpPr>
        <xdr:cNvPr id="1110" name="Text Box 86"/>
        <xdr:cNvSpPr txBox="1">
          <a:spLocks noChangeArrowheads="1"/>
        </xdr:cNvSpPr>
      </xdr:nvSpPr>
      <xdr:spPr bwMode="auto">
        <a:xfrm>
          <a:off x="11099800" y="5232400"/>
          <a:ext cx="1041400" cy="241300"/>
        </a:xfrm>
        <a:prstGeom prst="rect">
          <a:avLst/>
        </a:prstGeom>
        <a:solidFill>
          <a:srgbClr val="FFFFFF"/>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ea typeface="Arial"/>
              <a:cs typeface="Arial"/>
            </a:rPr>
            <a:t>Erdgeschoß</a:t>
          </a:r>
        </a:p>
      </xdr:txBody>
    </xdr:sp>
    <xdr:clientData/>
  </xdr:twoCellAnchor>
  <xdr:twoCellAnchor>
    <xdr:from>
      <xdr:col>23</xdr:col>
      <xdr:colOff>127000</xdr:colOff>
      <xdr:row>18</xdr:row>
      <xdr:rowOff>25400</xdr:rowOff>
    </xdr:from>
    <xdr:to>
      <xdr:col>30</xdr:col>
      <xdr:colOff>76200</xdr:colOff>
      <xdr:row>21</xdr:row>
      <xdr:rowOff>0</xdr:rowOff>
    </xdr:to>
    <xdr:sp macro="" textlink="">
      <xdr:nvSpPr>
        <xdr:cNvPr id="1113" name="Freeform 89"/>
        <xdr:cNvSpPr>
          <a:spLocks/>
        </xdr:cNvSpPr>
      </xdr:nvSpPr>
      <xdr:spPr bwMode="auto">
        <a:xfrm>
          <a:off x="10274300" y="3378200"/>
          <a:ext cx="1371600" cy="469900"/>
        </a:xfrm>
        <a:custGeom>
          <a:avLst/>
          <a:gdLst>
            <a:gd name="T0" fmla="*/ 0 w 128"/>
            <a:gd name="T1" fmla="*/ 49 h 49"/>
            <a:gd name="T2" fmla="*/ 128 w 128"/>
            <a:gd name="T3" fmla="*/ 49 h 49"/>
            <a:gd name="T4" fmla="*/ 63 w 128"/>
            <a:gd name="T5" fmla="*/ 0 h 49"/>
            <a:gd name="T6" fmla="*/ 0 w 128"/>
            <a:gd name="T7" fmla="*/ 49 h 49"/>
          </a:gdLst>
          <a:ahLst/>
          <a:cxnLst>
            <a:cxn ang="0">
              <a:pos x="T0" y="T1"/>
            </a:cxn>
            <a:cxn ang="0">
              <a:pos x="T2" y="T3"/>
            </a:cxn>
            <a:cxn ang="0">
              <a:pos x="T4" y="T5"/>
            </a:cxn>
            <a:cxn ang="0">
              <a:pos x="T6" y="T7"/>
            </a:cxn>
          </a:cxnLst>
          <a:rect l="0" t="0" r="r" b="b"/>
          <a:pathLst>
            <a:path w="128" h="49">
              <a:moveTo>
                <a:pt x="0" y="49"/>
              </a:moveTo>
              <a:lnTo>
                <a:pt x="128" y="49"/>
              </a:lnTo>
              <a:lnTo>
                <a:pt x="63" y="0"/>
              </a:lnTo>
              <a:lnTo>
                <a:pt x="0" y="49"/>
              </a:lnTo>
              <a:close/>
            </a:path>
          </a:pathLst>
        </a:custGeom>
        <a:solidFill>
          <a:srgbClr val="E9FFFF"/>
        </a:solidFill>
        <a:ln w="254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5921" dir="2700000" algn="ctr" rotWithShape="0">
                  <a:srgbClr val="808080"/>
                </a:outerShdw>
              </a:effectLst>
            </a14:hiddenEffects>
          </a:ext>
        </a:extLst>
      </xdr:spPr>
      <xdr:txBody>
        <a:bodyPr rtlCol="0"/>
        <a:lstStyle/>
        <a:p>
          <a:pPr algn="ctr"/>
          <a:endParaRPr lang="en-US"/>
        </a:p>
      </xdr:txBody>
    </xdr:sp>
    <xdr:clientData/>
  </xdr:twoCellAnchor>
  <xdr:twoCellAnchor>
    <xdr:from>
      <xdr:col>39</xdr:col>
      <xdr:colOff>101600</xdr:colOff>
      <xdr:row>14</xdr:row>
      <xdr:rowOff>127000</xdr:rowOff>
    </xdr:from>
    <xdr:to>
      <xdr:col>44</xdr:col>
      <xdr:colOff>457200</xdr:colOff>
      <xdr:row>17</xdr:row>
      <xdr:rowOff>101600</xdr:rowOff>
    </xdr:to>
    <xdr:sp macro="" textlink="">
      <xdr:nvSpPr>
        <xdr:cNvPr id="1114" name="Freeform 90"/>
        <xdr:cNvSpPr>
          <a:spLocks/>
        </xdr:cNvSpPr>
      </xdr:nvSpPr>
      <xdr:spPr bwMode="auto">
        <a:xfrm>
          <a:off x="13500100" y="2819400"/>
          <a:ext cx="1371600" cy="469900"/>
        </a:xfrm>
        <a:custGeom>
          <a:avLst/>
          <a:gdLst>
            <a:gd name="T0" fmla="*/ 0 w 128"/>
            <a:gd name="T1" fmla="*/ 49 h 49"/>
            <a:gd name="T2" fmla="*/ 128 w 128"/>
            <a:gd name="T3" fmla="*/ 49 h 49"/>
            <a:gd name="T4" fmla="*/ 63 w 128"/>
            <a:gd name="T5" fmla="*/ 0 h 49"/>
            <a:gd name="T6" fmla="*/ 0 w 128"/>
            <a:gd name="T7" fmla="*/ 49 h 49"/>
          </a:gdLst>
          <a:ahLst/>
          <a:cxnLst>
            <a:cxn ang="0">
              <a:pos x="T0" y="T1"/>
            </a:cxn>
            <a:cxn ang="0">
              <a:pos x="T2" y="T3"/>
            </a:cxn>
            <a:cxn ang="0">
              <a:pos x="T4" y="T5"/>
            </a:cxn>
            <a:cxn ang="0">
              <a:pos x="T6" y="T7"/>
            </a:cxn>
          </a:cxnLst>
          <a:rect l="0" t="0" r="r" b="b"/>
          <a:pathLst>
            <a:path w="128" h="49">
              <a:moveTo>
                <a:pt x="0" y="49"/>
              </a:moveTo>
              <a:lnTo>
                <a:pt x="128" y="49"/>
              </a:lnTo>
              <a:lnTo>
                <a:pt x="63" y="0"/>
              </a:lnTo>
              <a:lnTo>
                <a:pt x="0" y="49"/>
              </a:lnTo>
              <a:close/>
            </a:path>
          </a:pathLst>
        </a:custGeom>
        <a:solidFill>
          <a:srgbClr xmlns:mc="http://schemas.openxmlformats.org/markup-compatibility/2006" xmlns:a14="http://schemas.microsoft.com/office/drawing/2010/main" val="C0C0C0" mc:Ignorable="a14" a14:legacySpreadsheetColorIndex="22">
            <a:alpha val="50000"/>
          </a:srgbClr>
        </a:solidFill>
        <a:ln w="25400" cap="flat" cmpd="sng">
          <a:prstDash val="solid"/>
          <a:round/>
          <a:headEnd type="none" w="med" len="med"/>
          <a:tailEnd type="none" w="med" len="med"/>
        </a:ln>
        <a:effectLst/>
        <a:scene3d>
          <a:camera prst="legacyObliqueTopRight"/>
          <a:lightRig rig="legacyFlat3" dir="b"/>
        </a:scene3d>
        <a:sp3d extrusionH="430200" contourW="12700" prstMaterial="legacyMatte">
          <a:bevelT w="13500" h="13500" prst="angle"/>
          <a:bevelB w="13500" h="13500" prst="angle"/>
          <a:extrusionClr>
            <a:srgbClr xmlns:mc="http://schemas.openxmlformats.org/markup-compatibility/2006" xmlns:a14="http://schemas.microsoft.com/office/drawing/2010/main" val="C0C0C0" mc:Ignorable="a14" a14:legacySpreadsheetColorIndex="22"/>
          </a:extrusionClr>
          <a:contourClr>
            <a:srgbClr xmlns:mc="http://schemas.openxmlformats.org/markup-compatibility/2006" xmlns:a14="http://schemas.microsoft.com/office/drawing/2010/main" val="C0C0C0" mc:Ignorable="a14" a14:legacySpreadsheetColorIndex="22"/>
          </a:contourClr>
        </a:sp3d>
        <a:extLst>
          <a:ext uri="{AF507438-7753-43E0-B8FC-AC1667EBCBE1}">
            <a14:hiddenEffects xmlns:a14="http://schemas.microsoft.com/office/drawing/2010/main">
              <a:effectLst>
                <a:outerShdw blurRad="63500" dist="35921" dir="2700000" algn="ctr" rotWithShape="0">
                  <a:srgbClr val="808080"/>
                </a:outerShdw>
              </a:effectLst>
            </a14:hiddenEffects>
          </a:ext>
        </a:extLst>
      </xdr:spPr>
      <xdr:txBody>
        <a:bodyPr rtlCol="0"/>
        <a:lstStyle/>
        <a:p>
          <a:pPr algn="ctr"/>
          <a:endParaRPr lang="en-US"/>
        </a:p>
      </xdr:txBody>
    </xdr:sp>
    <xdr:clientData/>
  </xdr:twoCellAnchor>
  <xdr:twoCellAnchor>
    <xdr:from>
      <xdr:col>41</xdr:col>
      <xdr:colOff>76200</xdr:colOff>
      <xdr:row>6</xdr:row>
      <xdr:rowOff>63500</xdr:rowOff>
    </xdr:from>
    <xdr:to>
      <xdr:col>44</xdr:col>
      <xdr:colOff>139700</xdr:colOff>
      <xdr:row>9</xdr:row>
      <xdr:rowOff>0</xdr:rowOff>
    </xdr:to>
    <xdr:sp macro="" textlink="">
      <xdr:nvSpPr>
        <xdr:cNvPr id="1116" name="Freeform 92"/>
        <xdr:cNvSpPr>
          <a:spLocks/>
        </xdr:cNvSpPr>
      </xdr:nvSpPr>
      <xdr:spPr bwMode="auto">
        <a:xfrm>
          <a:off x="13881100" y="1422400"/>
          <a:ext cx="673100" cy="444500"/>
        </a:xfrm>
        <a:custGeom>
          <a:avLst/>
          <a:gdLst>
            <a:gd name="T0" fmla="*/ 0 w 63"/>
            <a:gd name="T1" fmla="*/ 49 h 49"/>
            <a:gd name="T2" fmla="*/ 63 w 63"/>
            <a:gd name="T3" fmla="*/ 49 h 49"/>
            <a:gd name="T4" fmla="*/ 63 w 63"/>
            <a:gd name="T5" fmla="*/ 0 h 49"/>
            <a:gd name="T6" fmla="*/ 0 w 63"/>
            <a:gd name="T7" fmla="*/ 49 h 49"/>
          </a:gdLst>
          <a:ahLst/>
          <a:cxnLst>
            <a:cxn ang="0">
              <a:pos x="T0" y="T1"/>
            </a:cxn>
            <a:cxn ang="0">
              <a:pos x="T2" y="T3"/>
            </a:cxn>
            <a:cxn ang="0">
              <a:pos x="T4" y="T5"/>
            </a:cxn>
            <a:cxn ang="0">
              <a:pos x="T6" y="T7"/>
            </a:cxn>
          </a:cxnLst>
          <a:rect l="0" t="0" r="r" b="b"/>
          <a:pathLst>
            <a:path w="63" h="49">
              <a:moveTo>
                <a:pt x="0" y="49"/>
              </a:moveTo>
              <a:lnTo>
                <a:pt x="63" y="49"/>
              </a:lnTo>
              <a:lnTo>
                <a:pt x="63" y="0"/>
              </a:lnTo>
              <a:lnTo>
                <a:pt x="0" y="49"/>
              </a:lnTo>
              <a:close/>
            </a:path>
          </a:pathLst>
        </a:custGeom>
        <a:solidFill>
          <a:srgbClr xmlns:mc="http://schemas.openxmlformats.org/markup-compatibility/2006" xmlns:a14="http://schemas.microsoft.com/office/drawing/2010/main" val="CCFFFF" mc:Ignorable="a14" a14:legacySpreadsheetColorIndex="41">
            <a:alpha val="50000"/>
          </a:srgbClr>
        </a:solidFill>
        <a:ln>
          <a:noFill/>
        </a:ln>
        <a:effectLst/>
        <a:scene3d>
          <a:camera prst="legacyObliqueTopRight"/>
          <a:lightRig rig="legacyFlat3" dir="b"/>
        </a:scene3d>
        <a:sp3d extrusionH="430200" contourW="12700" prstMaterial="legacyMatte">
          <a:bevelT w="13500" h="13500" prst="angle"/>
          <a:bevelB w="13500" h="13500" prst="angle"/>
          <a:extrusionClr>
            <a:srgbClr xmlns:mc="http://schemas.openxmlformats.org/markup-compatibility/2006" xmlns:a14="http://schemas.microsoft.com/office/drawing/2010/main" val="CCFFFF" mc:Ignorable="a14" a14:legacySpreadsheetColorIndex="41"/>
          </a:extrusionClr>
          <a:contourClr>
            <a:srgbClr xmlns:mc="http://schemas.openxmlformats.org/markup-compatibility/2006" xmlns:a14="http://schemas.microsoft.com/office/drawing/2010/main" val="CCFFFF" mc:Ignorable="a14" a14:legacySpreadsheetColorIndex="41"/>
          </a:contourClr>
        </a:sp3d>
        <a:extLst>
          <a:ext uri="{91240B29-F687-4F45-9708-019B960494DF}">
            <a14:hiddenLine xmlns:a14="http://schemas.microsoft.com/office/drawing/2010/main" w="9525" cap="flat" cmpd="sng">
              <a:noFill/>
              <a:prstDash val="solid"/>
              <a:round/>
              <a:headEnd type="none" w="med" len="med"/>
              <a:tailEnd type="none" w="med" len="med"/>
            </a14:hiddenLine>
          </a:ext>
          <a:ext uri="{AF507438-7753-43E0-B8FC-AC1667EBCBE1}">
            <a14:hiddenEffects xmlns:a14="http://schemas.microsoft.com/office/drawing/2010/main">
              <a:effectLst>
                <a:outerShdw blurRad="63500" dist="35921" dir="2700000" algn="ctr" rotWithShape="0">
                  <a:srgbClr val="808080"/>
                </a:outerShdw>
              </a:effectLst>
            </a14:hiddenEffects>
          </a:ext>
        </a:extLst>
      </xdr:spPr>
      <xdr:txBody>
        <a:bodyPr rtlCol="0"/>
        <a:lstStyle/>
        <a:p>
          <a:pPr algn="ctr"/>
          <a:endParaRPr lang="en-US"/>
        </a:p>
      </xdr:txBody>
    </xdr:sp>
    <xdr:clientData/>
  </xdr:twoCellAnchor>
  <xdr:twoCellAnchor>
    <xdr:from>
      <xdr:col>44</xdr:col>
      <xdr:colOff>749300</xdr:colOff>
      <xdr:row>6</xdr:row>
      <xdr:rowOff>50800</xdr:rowOff>
    </xdr:from>
    <xdr:to>
      <xdr:col>45</xdr:col>
      <xdr:colOff>571500</xdr:colOff>
      <xdr:row>8</xdr:row>
      <xdr:rowOff>152400</xdr:rowOff>
    </xdr:to>
    <xdr:sp macro="" textlink="">
      <xdr:nvSpPr>
        <xdr:cNvPr id="1117" name="Freeform 93"/>
        <xdr:cNvSpPr>
          <a:spLocks/>
        </xdr:cNvSpPr>
      </xdr:nvSpPr>
      <xdr:spPr bwMode="auto">
        <a:xfrm flipH="1">
          <a:off x="15163800" y="1409700"/>
          <a:ext cx="698500" cy="444500"/>
        </a:xfrm>
        <a:custGeom>
          <a:avLst/>
          <a:gdLst>
            <a:gd name="T0" fmla="*/ 0 w 63"/>
            <a:gd name="T1" fmla="*/ 49 h 49"/>
            <a:gd name="T2" fmla="*/ 63 w 63"/>
            <a:gd name="T3" fmla="*/ 49 h 49"/>
            <a:gd name="T4" fmla="*/ 63 w 63"/>
            <a:gd name="T5" fmla="*/ 0 h 49"/>
            <a:gd name="T6" fmla="*/ 0 w 63"/>
            <a:gd name="T7" fmla="*/ 49 h 49"/>
          </a:gdLst>
          <a:ahLst/>
          <a:cxnLst>
            <a:cxn ang="0">
              <a:pos x="T0" y="T1"/>
            </a:cxn>
            <a:cxn ang="0">
              <a:pos x="T2" y="T3"/>
            </a:cxn>
            <a:cxn ang="0">
              <a:pos x="T4" y="T5"/>
            </a:cxn>
            <a:cxn ang="0">
              <a:pos x="T6" y="T7"/>
            </a:cxn>
          </a:cxnLst>
          <a:rect l="0" t="0" r="r" b="b"/>
          <a:pathLst>
            <a:path w="63" h="49">
              <a:moveTo>
                <a:pt x="0" y="49"/>
              </a:moveTo>
              <a:lnTo>
                <a:pt x="63" y="49"/>
              </a:lnTo>
              <a:lnTo>
                <a:pt x="63" y="0"/>
              </a:lnTo>
              <a:lnTo>
                <a:pt x="0" y="49"/>
              </a:lnTo>
              <a:close/>
            </a:path>
          </a:pathLst>
        </a:custGeom>
        <a:solidFill>
          <a:srgbClr xmlns:mc="http://schemas.openxmlformats.org/markup-compatibility/2006" xmlns:a14="http://schemas.microsoft.com/office/drawing/2010/main" val="CCFFFF" mc:Ignorable="a14" a14:legacySpreadsheetColorIndex="41">
            <a:alpha val="50000"/>
          </a:srgbClr>
        </a:solidFill>
        <a:ln>
          <a:noFill/>
        </a:ln>
        <a:effectLst/>
        <a:scene3d>
          <a:camera prst="legacyObliqueTopRight"/>
          <a:lightRig rig="legacyFlat3" dir="b"/>
        </a:scene3d>
        <a:sp3d extrusionH="430200" contourW="12700" prstMaterial="legacyMatte">
          <a:bevelT w="13500" h="13500" prst="angle"/>
          <a:bevelB w="13500" h="13500" prst="angle"/>
          <a:extrusionClr>
            <a:srgbClr xmlns:mc="http://schemas.openxmlformats.org/markup-compatibility/2006" xmlns:a14="http://schemas.microsoft.com/office/drawing/2010/main" val="CCFFFF" mc:Ignorable="a14" a14:legacySpreadsheetColorIndex="41"/>
          </a:extrusionClr>
          <a:contourClr>
            <a:srgbClr xmlns:mc="http://schemas.openxmlformats.org/markup-compatibility/2006" xmlns:a14="http://schemas.microsoft.com/office/drawing/2010/main" val="CCFFFF" mc:Ignorable="a14" a14:legacySpreadsheetColorIndex="41"/>
          </a:contourClr>
        </a:sp3d>
        <a:extLst>
          <a:ext uri="{91240B29-F687-4F45-9708-019B960494DF}">
            <a14:hiddenLine xmlns:a14="http://schemas.microsoft.com/office/drawing/2010/main" w="9525" cap="flat" cmpd="sng">
              <a:noFill/>
              <a:prstDash val="solid"/>
              <a:round/>
              <a:headEnd type="none" w="med" len="med"/>
              <a:tailEnd type="none" w="med" len="med"/>
            </a14:hiddenLine>
          </a:ext>
          <a:ext uri="{AF507438-7753-43E0-B8FC-AC1667EBCBE1}">
            <a14:hiddenEffects xmlns:a14="http://schemas.microsoft.com/office/drawing/2010/main">
              <a:effectLst>
                <a:outerShdw blurRad="63500" dist="35921" dir="2700000" algn="ctr" rotWithShape="0">
                  <a:srgbClr val="808080"/>
                </a:outerShdw>
              </a:effectLst>
            </a14:hiddenEffects>
          </a:ext>
        </a:extLst>
      </xdr:spPr>
      <xdr:txBody>
        <a:bodyPr rtlCol="0"/>
        <a:lstStyle/>
        <a:p>
          <a:pPr algn="ctr"/>
          <a:endParaRPr lang="en-US"/>
        </a:p>
      </xdr:txBody>
    </xdr:sp>
    <xdr:clientData/>
  </xdr:twoCellAnchor>
  <xdr:twoCellAnchor>
    <xdr:from>
      <xdr:col>32</xdr:col>
      <xdr:colOff>38100</xdr:colOff>
      <xdr:row>6</xdr:row>
      <xdr:rowOff>38100</xdr:rowOff>
    </xdr:from>
    <xdr:to>
      <xdr:col>32</xdr:col>
      <xdr:colOff>38100</xdr:colOff>
      <xdr:row>10</xdr:row>
      <xdr:rowOff>12700</xdr:rowOff>
    </xdr:to>
    <xdr:sp macro="" textlink="">
      <xdr:nvSpPr>
        <xdr:cNvPr id="1118" name="Line 94"/>
        <xdr:cNvSpPr>
          <a:spLocks noChangeShapeType="1"/>
        </xdr:cNvSpPr>
      </xdr:nvSpPr>
      <xdr:spPr bwMode="auto">
        <a:xfrm>
          <a:off x="12014200" y="1397000"/>
          <a:ext cx="0" cy="647700"/>
        </a:xfrm>
        <a:prstGeom prst="line">
          <a:avLst/>
        </a:prstGeom>
        <a:noFill/>
        <a:ln w="9525">
          <a:solidFill>
            <a:srgbClr xmlns:mc="http://schemas.openxmlformats.org/markup-compatibility/2006" xmlns:a14="http://schemas.microsoft.com/office/drawing/2010/main" val="DD0806" mc:Ignorable="a14" a14:legacySpreadsheetColorIndex="1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oneCellAnchor>
    <xdr:from>
      <xdr:col>44</xdr:col>
      <xdr:colOff>444500</xdr:colOff>
      <xdr:row>6</xdr:row>
      <xdr:rowOff>127000</xdr:rowOff>
    </xdr:from>
    <xdr:ext cx="228600" cy="266700"/>
    <xdr:sp macro="" textlink="">
      <xdr:nvSpPr>
        <xdr:cNvPr id="1119" name="Text Box 95"/>
        <xdr:cNvSpPr txBox="1">
          <a:spLocks noChangeArrowheads="1"/>
        </xdr:cNvSpPr>
      </xdr:nvSpPr>
      <xdr:spPr bwMode="auto">
        <a:xfrm>
          <a:off x="14859000" y="1485900"/>
          <a:ext cx="2286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1</a:t>
          </a:r>
        </a:p>
      </xdr:txBody>
    </xdr:sp>
    <xdr:clientData/>
  </xdr:oneCellAnchor>
  <xdr:oneCellAnchor>
    <xdr:from>
      <xdr:col>41</xdr:col>
      <xdr:colOff>0</xdr:colOff>
      <xdr:row>9</xdr:row>
      <xdr:rowOff>50800</xdr:rowOff>
    </xdr:from>
    <xdr:ext cx="444500" cy="258234"/>
    <xdr:sp macro="" textlink="">
      <xdr:nvSpPr>
        <xdr:cNvPr id="1120" name="Text Box 96"/>
        <xdr:cNvSpPr txBox="1">
          <a:spLocks noChangeArrowheads="1"/>
        </xdr:cNvSpPr>
      </xdr:nvSpPr>
      <xdr:spPr bwMode="auto">
        <a:xfrm>
          <a:off x="13804900" y="1917700"/>
          <a:ext cx="4445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2</a:t>
          </a:r>
          <a:r>
            <a:rPr lang="en-US" sz="1000" b="0" i="0" u="none" strike="noStrike" baseline="0">
              <a:solidFill>
                <a:srgbClr val="DD0806"/>
              </a:solidFill>
              <a:latin typeface="Arial"/>
              <a:ea typeface="Arial"/>
              <a:cs typeface="Arial"/>
            </a:rPr>
            <a:t> = 0</a:t>
          </a:r>
        </a:p>
      </xdr:txBody>
    </xdr:sp>
    <xdr:clientData/>
  </xdr:oneCellAnchor>
  <xdr:oneCellAnchor>
    <xdr:from>
      <xdr:col>45</xdr:col>
      <xdr:colOff>381000</xdr:colOff>
      <xdr:row>9</xdr:row>
      <xdr:rowOff>50800</xdr:rowOff>
    </xdr:from>
    <xdr:ext cx="444500" cy="258234"/>
    <xdr:sp macro="" textlink="">
      <xdr:nvSpPr>
        <xdr:cNvPr id="1121" name="Text Box 97"/>
        <xdr:cNvSpPr txBox="1">
          <a:spLocks noChangeArrowheads="1"/>
        </xdr:cNvSpPr>
      </xdr:nvSpPr>
      <xdr:spPr bwMode="auto">
        <a:xfrm>
          <a:off x="15671800" y="1917700"/>
          <a:ext cx="4445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2</a:t>
          </a:r>
          <a:r>
            <a:rPr lang="en-US" sz="1000" b="0" i="0" u="none" strike="noStrike" baseline="0">
              <a:solidFill>
                <a:srgbClr val="DD0806"/>
              </a:solidFill>
              <a:latin typeface="Arial"/>
              <a:ea typeface="Arial"/>
              <a:cs typeface="Arial"/>
            </a:rPr>
            <a:t> = 0</a:t>
          </a:r>
        </a:p>
      </xdr:txBody>
    </xdr:sp>
    <xdr:clientData/>
  </xdr:oneCellAnchor>
  <xdr:twoCellAnchor>
    <xdr:from>
      <xdr:col>27</xdr:col>
      <xdr:colOff>101600</xdr:colOff>
      <xdr:row>17</xdr:row>
      <xdr:rowOff>127000</xdr:rowOff>
    </xdr:from>
    <xdr:to>
      <xdr:col>38</xdr:col>
      <xdr:colOff>165100</xdr:colOff>
      <xdr:row>19</xdr:row>
      <xdr:rowOff>127000</xdr:rowOff>
    </xdr:to>
    <xdr:sp macro="" textlink="">
      <xdr:nvSpPr>
        <xdr:cNvPr id="1122" name="Line 98"/>
        <xdr:cNvSpPr>
          <a:spLocks noChangeShapeType="1"/>
        </xdr:cNvSpPr>
      </xdr:nvSpPr>
      <xdr:spPr bwMode="auto">
        <a:xfrm flipV="1">
          <a:off x="11061700" y="3314700"/>
          <a:ext cx="2298700" cy="3302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stealth"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44</xdr:col>
      <xdr:colOff>0</xdr:colOff>
      <xdr:row>10</xdr:row>
      <xdr:rowOff>88900</xdr:rowOff>
    </xdr:from>
    <xdr:to>
      <xdr:col>44</xdr:col>
      <xdr:colOff>342900</xdr:colOff>
      <xdr:row>13</xdr:row>
      <xdr:rowOff>63500</xdr:rowOff>
    </xdr:to>
    <xdr:sp macro="" textlink="">
      <xdr:nvSpPr>
        <xdr:cNvPr id="1123" name="Line 99"/>
        <xdr:cNvSpPr>
          <a:spLocks noChangeShapeType="1"/>
        </xdr:cNvSpPr>
      </xdr:nvSpPr>
      <xdr:spPr bwMode="auto">
        <a:xfrm flipV="1">
          <a:off x="14414500" y="2120900"/>
          <a:ext cx="342900" cy="4699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stealth"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twoCellAnchor>
    <xdr:from>
      <xdr:col>42</xdr:col>
      <xdr:colOff>152400</xdr:colOff>
      <xdr:row>14</xdr:row>
      <xdr:rowOff>88900</xdr:rowOff>
    </xdr:from>
    <xdr:to>
      <xdr:col>42</xdr:col>
      <xdr:colOff>152400</xdr:colOff>
      <xdr:row>17</xdr:row>
      <xdr:rowOff>114300</xdr:rowOff>
    </xdr:to>
    <xdr:sp macro="" textlink="">
      <xdr:nvSpPr>
        <xdr:cNvPr id="1124" name="Line 100"/>
        <xdr:cNvSpPr>
          <a:spLocks noChangeShapeType="1"/>
        </xdr:cNvSpPr>
      </xdr:nvSpPr>
      <xdr:spPr bwMode="auto">
        <a:xfrm>
          <a:off x="14160500" y="2781300"/>
          <a:ext cx="0" cy="520700"/>
        </a:xfrm>
        <a:prstGeom prst="line">
          <a:avLst/>
        </a:prstGeom>
        <a:noFill/>
        <a:ln w="9525">
          <a:solidFill>
            <a:srgbClr xmlns:mc="http://schemas.openxmlformats.org/markup-compatibility/2006" xmlns:a14="http://schemas.microsoft.com/office/drawing/2010/main" val="DD0806" mc:Ignorable="a14" a14:legacySpreadsheetColorIndex="1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pPr algn="ctr"/>
          <a:endParaRPr lang="en-US"/>
        </a:p>
      </xdr:txBody>
    </xdr:sp>
    <xdr:clientData/>
  </xdr:twoCellAnchor>
  <xdr:oneCellAnchor>
    <xdr:from>
      <xdr:col>42</xdr:col>
      <xdr:colOff>165100</xdr:colOff>
      <xdr:row>15</xdr:row>
      <xdr:rowOff>101600</xdr:rowOff>
    </xdr:from>
    <xdr:ext cx="215900" cy="262467"/>
    <xdr:sp macro="" textlink="">
      <xdr:nvSpPr>
        <xdr:cNvPr id="1125" name="Text Box 101"/>
        <xdr:cNvSpPr txBox="1">
          <a:spLocks noChangeArrowheads="1"/>
        </xdr:cNvSpPr>
      </xdr:nvSpPr>
      <xdr:spPr bwMode="auto">
        <a:xfrm>
          <a:off x="14173200" y="2959100"/>
          <a:ext cx="2159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1000" b="0" i="0" u="none" strike="noStrike" baseline="0">
              <a:solidFill>
                <a:srgbClr val="DD0806"/>
              </a:solidFill>
              <a:latin typeface="Arial"/>
              <a:ea typeface="Arial"/>
              <a:cs typeface="Arial"/>
            </a:rPr>
            <a:t>h</a:t>
          </a:r>
          <a:r>
            <a:rPr lang="en-US" sz="1000" b="0" i="0" u="none" strike="noStrike" baseline="-25000">
              <a:solidFill>
                <a:srgbClr val="DD0806"/>
              </a:solidFill>
              <a:latin typeface="Arial"/>
              <a:ea typeface="Arial"/>
              <a:cs typeface="Arial"/>
            </a:rPr>
            <a:t>1</a:t>
          </a:r>
        </a:p>
      </xdr:txBody>
    </xdr:sp>
    <xdr:clientData/>
  </xdr:oneCellAnchor>
  <xdr:twoCellAnchor editAs="oneCell">
    <xdr:from>
      <xdr:col>1</xdr:col>
      <xdr:colOff>79433</xdr:colOff>
      <xdr:row>1</xdr:row>
      <xdr:rowOff>73429</xdr:rowOff>
    </xdr:from>
    <xdr:to>
      <xdr:col>10</xdr:col>
      <xdr:colOff>643754</xdr:colOff>
      <xdr:row>4</xdr:row>
      <xdr:rowOff>20489</xdr:rowOff>
    </xdr:to>
    <xdr:pic>
      <xdr:nvPicPr>
        <xdr:cNvPr id="68"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433" y="235989"/>
          <a:ext cx="5888161" cy="566820"/>
        </a:xfrm>
        <a:prstGeom prst="rect">
          <a:avLst/>
        </a:prstGeom>
      </xdr:spPr>
    </xdr:pic>
    <xdr:clientData/>
  </xdr:twoCellAnchor>
  <xdr:twoCellAnchor editAs="oneCell">
    <xdr:from>
      <xdr:col>1</xdr:col>
      <xdr:colOff>50801</xdr:colOff>
      <xdr:row>53</xdr:row>
      <xdr:rowOff>65789</xdr:rowOff>
    </xdr:from>
    <xdr:to>
      <xdr:col>10</xdr:col>
      <xdr:colOff>690880</xdr:colOff>
      <xdr:row>56</xdr:row>
      <xdr:rowOff>43859</xdr:rowOff>
    </xdr:to>
    <xdr:pic>
      <xdr:nvPicPr>
        <xdr:cNvPr id="69" name="Picture 6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1" y="9128509"/>
          <a:ext cx="5963919" cy="465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I55"/>
  <sheetViews>
    <sheetView tabSelected="1" zoomScale="125" zoomScaleNormal="125" zoomScalePageLayoutView="125" workbookViewId="0">
      <selection activeCell="I11" sqref="I11"/>
    </sheetView>
  </sheetViews>
  <sheetFormatPr baseColWidth="10" defaultRowHeight="13" x14ac:dyDescent="0.15"/>
  <cols>
    <col min="1" max="1" width="14.6640625" style="24" customWidth="1"/>
    <col min="2" max="2" width="9.5" style="24" customWidth="1"/>
    <col min="3" max="3" width="12.33203125" style="24" customWidth="1"/>
    <col min="4" max="4" width="3.5" style="24" customWidth="1"/>
    <col min="5" max="5" width="14.5" style="24" customWidth="1"/>
    <col min="6" max="6" width="8.6640625" style="24" customWidth="1"/>
    <col min="7" max="7" width="16.83203125" style="24" customWidth="1"/>
    <col min="8" max="16384" width="10.83203125" style="24"/>
  </cols>
  <sheetData>
    <row r="7" spans="1:9" ht="25" customHeight="1" x14ac:dyDescent="0.15">
      <c r="A7" s="116" t="s">
        <v>45</v>
      </c>
      <c r="B7" s="117"/>
      <c r="C7" s="117"/>
      <c r="D7" s="117"/>
      <c r="E7" s="117"/>
      <c r="F7" s="117"/>
      <c r="G7" s="118"/>
    </row>
    <row r="8" spans="1:9" ht="13" customHeight="1" x14ac:dyDescent="0.15">
      <c r="A8" s="49"/>
      <c r="B8" s="49"/>
      <c r="C8" s="49"/>
      <c r="D8" s="49"/>
      <c r="E8" s="49"/>
      <c r="F8" s="49"/>
      <c r="G8" s="49"/>
    </row>
    <row r="9" spans="1:9" s="37" customFormat="1" x14ac:dyDescent="0.15">
      <c r="A9" s="35"/>
      <c r="B9" s="35"/>
      <c r="C9" s="35"/>
      <c r="D9" s="35"/>
      <c r="E9" s="36"/>
      <c r="F9" s="35"/>
      <c r="G9" s="35"/>
      <c r="H9" s="35"/>
      <c r="I9" s="35"/>
    </row>
    <row r="10" spans="1:9" s="37" customFormat="1" ht="41" customHeight="1" x14ac:dyDescent="0.15">
      <c r="A10" s="120" t="s">
        <v>71</v>
      </c>
      <c r="B10" s="120"/>
      <c r="C10" s="120"/>
      <c r="D10" s="120"/>
      <c r="E10" s="120"/>
      <c r="F10" s="120"/>
      <c r="G10" s="120"/>
      <c r="H10" s="35"/>
      <c r="I10" s="35"/>
    </row>
    <row r="11" spans="1:9" s="37" customFormat="1" ht="13" customHeight="1" x14ac:dyDescent="0.15">
      <c r="A11" s="48"/>
      <c r="B11" s="48"/>
      <c r="C11" s="48"/>
      <c r="D11" s="48"/>
      <c r="E11" s="48"/>
      <c r="F11" s="48"/>
      <c r="G11" s="48"/>
      <c r="H11" s="35"/>
      <c r="I11" s="35"/>
    </row>
    <row r="12" spans="1:9" s="37" customFormat="1" x14ac:dyDescent="0.15">
      <c r="A12" s="35"/>
      <c r="B12" s="35"/>
      <c r="C12" s="35"/>
      <c r="D12" s="35"/>
      <c r="E12" s="36"/>
      <c r="F12" s="35"/>
      <c r="G12" s="35"/>
      <c r="H12" s="35"/>
      <c r="I12" s="35"/>
    </row>
    <row r="13" spans="1:9" s="37" customFormat="1" x14ac:dyDescent="0.15">
      <c r="A13" s="53" t="s">
        <v>50</v>
      </c>
      <c r="B13" s="54"/>
      <c r="C13" s="54"/>
      <c r="D13" s="54"/>
      <c r="E13" s="55"/>
      <c r="F13" s="54"/>
      <c r="G13" s="54"/>
      <c r="H13" s="35"/>
      <c r="I13" s="39"/>
    </row>
    <row r="14" spans="1:9" s="37" customFormat="1" ht="5" customHeight="1" x14ac:dyDescent="0.15">
      <c r="A14" s="38"/>
      <c r="B14" s="35"/>
      <c r="C14" s="35"/>
      <c r="D14" s="35"/>
      <c r="E14" s="36"/>
      <c r="F14" s="35"/>
      <c r="G14" s="35"/>
      <c r="H14" s="35"/>
      <c r="I14" s="39"/>
    </row>
    <row r="15" spans="1:9" s="37" customFormat="1" x14ac:dyDescent="0.15">
      <c r="A15" s="37" t="s">
        <v>14</v>
      </c>
      <c r="B15" s="114" t="s">
        <v>75</v>
      </c>
      <c r="C15" s="114"/>
      <c r="D15" s="114"/>
      <c r="E15" s="114"/>
      <c r="F15" s="114"/>
      <c r="G15" s="114"/>
    </row>
    <row r="16" spans="1:9" s="37" customFormat="1" x14ac:dyDescent="0.15">
      <c r="B16" s="114"/>
      <c r="C16" s="114"/>
      <c r="D16" s="114"/>
      <c r="E16" s="114"/>
      <c r="F16" s="114"/>
      <c r="G16" s="114"/>
    </row>
    <row r="17" spans="1:9" s="37" customFormat="1" x14ac:dyDescent="0.15">
      <c r="D17" s="40"/>
      <c r="F17" s="40"/>
      <c r="G17" s="40"/>
      <c r="H17" s="40"/>
      <c r="I17" s="40"/>
    </row>
    <row r="18" spans="1:9" s="37" customFormat="1" x14ac:dyDescent="0.15">
      <c r="A18" s="41" t="s">
        <v>56</v>
      </c>
      <c r="B18" s="112"/>
      <c r="C18" s="112"/>
      <c r="D18" s="35"/>
      <c r="E18" s="48" t="s">
        <v>65</v>
      </c>
      <c r="F18" s="107"/>
      <c r="G18" s="35"/>
      <c r="H18" s="40"/>
      <c r="I18" s="40"/>
    </row>
    <row r="19" spans="1:9" s="37" customFormat="1" x14ac:dyDescent="0.15">
      <c r="A19" s="35" t="s">
        <v>57</v>
      </c>
      <c r="B19" s="113" t="s">
        <v>55</v>
      </c>
      <c r="C19" s="113"/>
      <c r="D19" s="42"/>
      <c r="E19" s="41" t="s">
        <v>66</v>
      </c>
      <c r="F19" s="108"/>
      <c r="G19" s="41" t="s">
        <v>64</v>
      </c>
      <c r="H19" s="42"/>
      <c r="I19" s="42"/>
    </row>
    <row r="20" spans="1:9" s="37" customFormat="1" x14ac:dyDescent="0.15">
      <c r="A20" s="35"/>
      <c r="B20" s="42"/>
      <c r="C20" s="42"/>
      <c r="D20" s="43"/>
      <c r="E20" s="44"/>
      <c r="F20" s="42"/>
      <c r="G20" s="42"/>
      <c r="H20" s="42"/>
      <c r="I20" s="42"/>
    </row>
    <row r="21" spans="1:9" s="37" customFormat="1" x14ac:dyDescent="0.15">
      <c r="A21" s="53" t="s">
        <v>51</v>
      </c>
      <c r="B21" s="56"/>
      <c r="C21" s="56"/>
      <c r="D21" s="57"/>
      <c r="E21" s="58"/>
      <c r="F21" s="56"/>
      <c r="G21" s="56"/>
      <c r="H21" s="42"/>
      <c r="I21" s="42"/>
    </row>
    <row r="22" spans="1:9" s="37" customFormat="1" ht="5" customHeight="1" x14ac:dyDescent="0.15">
      <c r="A22" s="38"/>
      <c r="B22" s="42"/>
      <c r="C22" s="42"/>
      <c r="D22" s="43"/>
      <c r="E22" s="44"/>
      <c r="F22" s="42"/>
      <c r="G22" s="42"/>
      <c r="H22" s="42"/>
      <c r="I22" s="42"/>
    </row>
    <row r="23" spans="1:9" s="37" customFormat="1" x14ac:dyDescent="0.15">
      <c r="A23" s="35" t="s">
        <v>58</v>
      </c>
      <c r="B23" s="113" t="s">
        <v>52</v>
      </c>
      <c r="C23" s="113"/>
      <c r="D23" s="43"/>
      <c r="F23" s="47" t="s">
        <v>62</v>
      </c>
      <c r="G23" s="106"/>
      <c r="H23" s="42"/>
      <c r="I23" s="42"/>
    </row>
    <row r="24" spans="1:9" s="37" customFormat="1" x14ac:dyDescent="0.15">
      <c r="A24" s="35" t="s">
        <v>59</v>
      </c>
      <c r="B24" s="113" t="s">
        <v>53</v>
      </c>
      <c r="C24" s="113"/>
      <c r="D24" s="43"/>
      <c r="F24" s="47" t="s">
        <v>60</v>
      </c>
      <c r="G24" s="106"/>
      <c r="H24" s="42"/>
      <c r="I24" s="42"/>
    </row>
    <row r="25" spans="1:9" s="37" customFormat="1" x14ac:dyDescent="0.15">
      <c r="A25" s="35" t="s">
        <v>63</v>
      </c>
      <c r="B25" s="113" t="s">
        <v>54</v>
      </c>
      <c r="C25" s="113"/>
      <c r="D25" s="43"/>
      <c r="F25" s="47" t="s">
        <v>61</v>
      </c>
      <c r="G25" s="106"/>
      <c r="H25" s="42"/>
      <c r="I25" s="42"/>
    </row>
    <row r="26" spans="1:9" s="37" customFormat="1" x14ac:dyDescent="0.15">
      <c r="A26" s="35"/>
      <c r="B26" s="42"/>
      <c r="C26" s="42"/>
      <c r="D26" s="43"/>
      <c r="E26" s="44"/>
      <c r="F26" s="42"/>
      <c r="G26" s="42"/>
      <c r="H26" s="42"/>
      <c r="I26" s="42"/>
    </row>
    <row r="27" spans="1:9" s="37" customFormat="1" x14ac:dyDescent="0.15">
      <c r="A27" s="53" t="s">
        <v>69</v>
      </c>
      <c r="B27" s="56"/>
      <c r="C27" s="56"/>
      <c r="D27" s="63"/>
      <c r="E27" s="58"/>
      <c r="F27" s="56"/>
      <c r="G27" s="56"/>
      <c r="H27" s="42"/>
      <c r="I27" s="42"/>
    </row>
    <row r="28" spans="1:9" s="37" customFormat="1" ht="5" customHeight="1" x14ac:dyDescent="0.15">
      <c r="A28" s="35"/>
      <c r="B28" s="42"/>
      <c r="C28" s="42"/>
      <c r="D28" s="43"/>
      <c r="E28" s="44"/>
      <c r="F28" s="42"/>
      <c r="G28" s="42"/>
      <c r="H28" s="42"/>
      <c r="I28" s="42"/>
    </row>
    <row r="29" spans="1:9" s="37" customFormat="1" x14ac:dyDescent="0.15">
      <c r="A29" s="62" t="s">
        <v>70</v>
      </c>
      <c r="B29" s="61"/>
      <c r="C29" s="61"/>
      <c r="D29" s="61"/>
      <c r="E29" s="61"/>
      <c r="F29" s="61"/>
      <c r="G29" s="61"/>
      <c r="H29" s="45"/>
      <c r="I29" s="45"/>
    </row>
    <row r="30" spans="1:9" s="37" customFormat="1" ht="5" customHeight="1" x14ac:dyDescent="0.15">
      <c r="A30" s="62"/>
      <c r="B30" s="61"/>
      <c r="C30" s="61"/>
      <c r="D30" s="61"/>
      <c r="E30" s="61"/>
      <c r="F30" s="61"/>
      <c r="G30" s="61"/>
      <c r="H30" s="46"/>
      <c r="I30" s="46"/>
    </row>
    <row r="31" spans="1:9" x14ac:dyDescent="0.15">
      <c r="A31" s="115"/>
      <c r="B31" s="115"/>
      <c r="C31" s="115"/>
      <c r="D31" s="115"/>
      <c r="E31" s="115"/>
      <c r="F31" s="115"/>
      <c r="G31" s="115"/>
      <c r="H31" s="22"/>
      <c r="I31" s="22"/>
    </row>
    <row r="32" spans="1:9" ht="13" customHeight="1" x14ac:dyDescent="0.15">
      <c r="A32" s="110"/>
      <c r="B32" s="110"/>
      <c r="C32" s="110"/>
      <c r="D32" s="110"/>
      <c r="E32" s="110"/>
      <c r="F32" s="110"/>
      <c r="G32" s="110"/>
      <c r="H32" s="22"/>
      <c r="I32" s="22"/>
    </row>
    <row r="33" spans="1:9" x14ac:dyDescent="0.15">
      <c r="A33" s="110"/>
      <c r="B33" s="110"/>
      <c r="C33" s="110"/>
      <c r="D33" s="110"/>
      <c r="E33" s="110"/>
      <c r="F33" s="110"/>
      <c r="G33" s="110"/>
      <c r="H33" s="22"/>
      <c r="I33" s="22"/>
    </row>
    <row r="34" spans="1:9" ht="13" customHeight="1" x14ac:dyDescent="0.15">
      <c r="A34" s="111"/>
      <c r="B34" s="111"/>
      <c r="C34" s="111"/>
      <c r="D34" s="111"/>
      <c r="E34" s="111"/>
      <c r="F34" s="111"/>
      <c r="G34" s="111"/>
      <c r="H34" s="22"/>
      <c r="I34" s="22"/>
    </row>
    <row r="35" spans="1:9" ht="28" customHeight="1" x14ac:dyDescent="0.15">
      <c r="A35" s="59" t="s">
        <v>68</v>
      </c>
      <c r="B35" s="60"/>
      <c r="C35" s="60"/>
      <c r="D35" s="60"/>
      <c r="E35" s="60"/>
      <c r="F35" s="60"/>
      <c r="G35" s="60"/>
    </row>
    <row r="36" spans="1:9" x14ac:dyDescent="0.15">
      <c r="A36" s="22"/>
      <c r="B36" s="22"/>
      <c r="C36" s="22"/>
      <c r="D36" s="22"/>
      <c r="E36" s="22"/>
      <c r="F36" s="22"/>
      <c r="G36" s="22"/>
    </row>
    <row r="37" spans="1:9" x14ac:dyDescent="0.15">
      <c r="A37" s="23" t="s">
        <v>47</v>
      </c>
      <c r="B37" s="22"/>
      <c r="C37" s="105"/>
      <c r="D37" s="22" t="s">
        <v>11</v>
      </c>
      <c r="E37" s="26" t="s">
        <v>46</v>
      </c>
      <c r="I37" s="22"/>
    </row>
    <row r="38" spans="1:9" ht="7" customHeight="1" x14ac:dyDescent="0.15">
      <c r="A38" s="23"/>
      <c r="B38" s="22"/>
      <c r="C38" s="22"/>
      <c r="D38" s="22"/>
      <c r="E38" s="26"/>
      <c r="I38" s="22"/>
    </row>
    <row r="39" spans="1:9" ht="34" customHeight="1" x14ac:dyDescent="0.15">
      <c r="A39" s="119" t="s">
        <v>74</v>
      </c>
      <c r="B39" s="119"/>
      <c r="C39" s="119"/>
      <c r="D39" s="119"/>
      <c r="E39" s="119"/>
      <c r="F39" s="119"/>
      <c r="G39" s="119"/>
    </row>
    <row r="40" spans="1:9" x14ac:dyDescent="0.15">
      <c r="H40" s="22"/>
      <c r="I40" s="22"/>
    </row>
    <row r="41" spans="1:9" x14ac:dyDescent="0.15">
      <c r="A41" s="23" t="s">
        <v>48</v>
      </c>
      <c r="B41" s="22"/>
      <c r="C41" s="105"/>
      <c r="D41" s="22" t="s">
        <v>10</v>
      </c>
      <c r="E41" s="26" t="s">
        <v>46</v>
      </c>
      <c r="I41" s="22"/>
    </row>
    <row r="42" spans="1:9" ht="7" customHeight="1" x14ac:dyDescent="0.15">
      <c r="A42" s="23"/>
      <c r="B42" s="22"/>
      <c r="C42" s="22"/>
      <c r="D42" s="22"/>
      <c r="E42" s="26"/>
      <c r="I42" s="22"/>
    </row>
    <row r="43" spans="1:9" ht="25" customHeight="1" x14ac:dyDescent="0.15">
      <c r="A43" s="119" t="s">
        <v>72</v>
      </c>
      <c r="B43" s="119"/>
      <c r="C43" s="119"/>
      <c r="D43" s="119"/>
      <c r="E43" s="119"/>
      <c r="F43" s="119"/>
      <c r="G43" s="119"/>
    </row>
    <row r="44" spans="1:9" x14ac:dyDescent="0.15">
      <c r="A44" s="22"/>
      <c r="B44" s="22"/>
      <c r="C44" s="22"/>
      <c r="D44" s="22"/>
      <c r="E44" s="22"/>
      <c r="F44" s="22"/>
      <c r="G44" s="22"/>
      <c r="H44" s="28"/>
      <c r="I44" s="28"/>
    </row>
    <row r="45" spans="1:9" x14ac:dyDescent="0.15">
      <c r="A45" s="23" t="s">
        <v>49</v>
      </c>
      <c r="B45" s="22"/>
      <c r="C45" s="105"/>
      <c r="D45" s="22" t="s">
        <v>10</v>
      </c>
      <c r="E45" s="26" t="s">
        <v>46</v>
      </c>
      <c r="H45" s="28"/>
      <c r="I45" s="28"/>
    </row>
    <row r="46" spans="1:9" x14ac:dyDescent="0.15">
      <c r="A46" s="23"/>
      <c r="B46" s="22"/>
      <c r="C46" s="22"/>
      <c r="D46" s="22"/>
      <c r="E46" s="26"/>
      <c r="H46" s="28"/>
      <c r="I46" s="28"/>
    </row>
    <row r="47" spans="1:9" ht="36" customHeight="1" x14ac:dyDescent="0.15">
      <c r="A47" s="119" t="s">
        <v>73</v>
      </c>
      <c r="B47" s="119"/>
      <c r="C47" s="119"/>
      <c r="D47" s="119"/>
      <c r="E47" s="119"/>
      <c r="F47" s="119"/>
      <c r="G47" s="119"/>
      <c r="H47" s="28"/>
      <c r="I47" s="28"/>
    </row>
    <row r="48" spans="1:9" x14ac:dyDescent="0.15">
      <c r="A48" s="25"/>
      <c r="B48" s="25"/>
      <c r="C48" s="25"/>
      <c r="D48" s="25"/>
      <c r="E48" s="25"/>
      <c r="F48" s="25"/>
      <c r="G48" s="25"/>
      <c r="H48" s="28"/>
      <c r="I48" s="28"/>
    </row>
    <row r="49" spans="1:9" x14ac:dyDescent="0.15">
      <c r="A49" s="25"/>
      <c r="B49" s="25"/>
      <c r="C49" s="25"/>
      <c r="D49" s="25"/>
      <c r="E49" s="25"/>
      <c r="F49" s="25"/>
      <c r="G49" s="25"/>
      <c r="H49" s="28"/>
      <c r="I49" s="28"/>
    </row>
    <row r="50" spans="1:9" x14ac:dyDescent="0.15">
      <c r="A50" s="27"/>
      <c r="B50" s="28"/>
      <c r="C50" s="28"/>
      <c r="D50" s="29"/>
      <c r="E50" s="30"/>
      <c r="F50" s="28"/>
      <c r="G50" s="28"/>
      <c r="H50" s="28"/>
      <c r="I50" s="28"/>
    </row>
    <row r="51" spans="1:9" x14ac:dyDescent="0.15">
      <c r="A51" s="31"/>
      <c r="B51" s="32"/>
      <c r="C51" s="32"/>
      <c r="D51" s="33"/>
      <c r="E51" s="34"/>
      <c r="F51" s="32"/>
      <c r="G51" s="32"/>
      <c r="H51" s="27"/>
      <c r="I51" s="27"/>
    </row>
    <row r="52" spans="1:9" x14ac:dyDescent="0.15">
      <c r="A52" s="27"/>
      <c r="B52" s="28"/>
      <c r="C52" s="28"/>
      <c r="D52" s="29"/>
      <c r="E52" s="30"/>
      <c r="F52" s="28"/>
      <c r="G52" s="28"/>
    </row>
    <row r="53" spans="1:9" x14ac:dyDescent="0.15">
      <c r="A53" s="27"/>
      <c r="B53" s="28"/>
      <c r="C53" s="28"/>
      <c r="D53" s="29"/>
      <c r="E53" s="30"/>
      <c r="F53" s="28"/>
      <c r="G53" s="28"/>
    </row>
    <row r="54" spans="1:9" x14ac:dyDescent="0.15">
      <c r="A54" s="27"/>
      <c r="B54" s="28"/>
      <c r="C54" s="28"/>
      <c r="D54" s="29"/>
      <c r="E54" s="30"/>
      <c r="F54" s="28"/>
      <c r="G54" s="28"/>
    </row>
    <row r="55" spans="1:9" x14ac:dyDescent="0.15">
      <c r="A55" s="27"/>
      <c r="B55" s="27"/>
      <c r="C55" s="27"/>
      <c r="D55" s="27"/>
      <c r="E55" s="27"/>
      <c r="F55" s="27"/>
      <c r="G55" s="27"/>
    </row>
  </sheetData>
  <sheetProtection password="CAF1" sheet="1" objects="1" scenarios="1"/>
  <mergeCells count="16">
    <mergeCell ref="A43:G43"/>
    <mergeCell ref="A47:G47"/>
    <mergeCell ref="B25:C25"/>
    <mergeCell ref="B23:C23"/>
    <mergeCell ref="B24:C24"/>
    <mergeCell ref="B15:G15"/>
    <mergeCell ref="B16:G16"/>
    <mergeCell ref="A31:G31"/>
    <mergeCell ref="A7:G7"/>
    <mergeCell ref="A39:G39"/>
    <mergeCell ref="A10:G10"/>
    <mergeCell ref="A32:G32"/>
    <mergeCell ref="A33:G33"/>
    <mergeCell ref="A34:G34"/>
    <mergeCell ref="B18:C18"/>
    <mergeCell ref="B19:C19"/>
  </mergeCells>
  <phoneticPr fontId="15" type="noConversion"/>
  <printOptions horizontalCentered="1"/>
  <pageMargins left="0.79" right="0.79" top="0.75000000000000011" bottom="0" header="0.28000000000000003" footer="0.27559055118110237"/>
  <pageSetup paperSize="9" orientation="portrait" horizontalDpi="0" verticalDpi="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L57"/>
  <sheetViews>
    <sheetView topLeftCell="A32" zoomScale="125" zoomScaleNormal="125" zoomScalePageLayoutView="125" workbookViewId="0">
      <selection activeCell="C46" sqref="C46"/>
    </sheetView>
  </sheetViews>
  <sheetFormatPr baseColWidth="10" defaultRowHeight="13" x14ac:dyDescent="0.15"/>
  <cols>
    <col min="1" max="1" width="4" customWidth="1"/>
    <col min="2" max="2" width="2.83203125" customWidth="1"/>
    <col min="3" max="3" width="20.33203125" customWidth="1"/>
    <col min="4" max="5" width="5.83203125" customWidth="1"/>
    <col min="6" max="6" width="6.6640625" customWidth="1"/>
    <col min="7" max="7" width="7.33203125" style="16" customWidth="1"/>
    <col min="8" max="8" width="7.83203125" customWidth="1"/>
    <col min="9" max="10" width="5.83203125" customWidth="1"/>
    <col min="11" max="11" width="7.5" customWidth="1"/>
  </cols>
  <sheetData>
    <row r="4" spans="2:12" ht="16" customHeight="1" x14ac:dyDescent="0.15"/>
    <row r="5" spans="2:12" ht="18" x14ac:dyDescent="0.2">
      <c r="B5" s="123" t="s">
        <v>45</v>
      </c>
      <c r="C5" s="124"/>
      <c r="D5" s="124"/>
      <c r="E5" s="124"/>
      <c r="F5" s="124"/>
      <c r="G5" s="124"/>
      <c r="H5" s="124"/>
      <c r="I5" s="124"/>
      <c r="J5" s="124"/>
      <c r="K5" s="125"/>
    </row>
    <row r="6" spans="2:12" x14ac:dyDescent="0.15">
      <c r="B6" s="121" t="s">
        <v>43</v>
      </c>
      <c r="C6" s="121"/>
      <c r="D6" s="121"/>
      <c r="E6" s="121"/>
      <c r="F6" s="121"/>
      <c r="G6" s="121"/>
      <c r="H6" s="121"/>
      <c r="I6" s="121"/>
      <c r="J6" s="121"/>
      <c r="K6" s="121"/>
    </row>
    <row r="7" spans="2:12" ht="16" x14ac:dyDescent="0.2">
      <c r="B7" s="122" t="s">
        <v>44</v>
      </c>
      <c r="C7" s="122"/>
      <c r="D7" s="122"/>
      <c r="E7" s="122"/>
      <c r="F7" s="122"/>
      <c r="G7" s="122"/>
      <c r="H7" s="122"/>
      <c r="I7" s="122"/>
      <c r="J7" s="122"/>
      <c r="K7" s="122"/>
    </row>
    <row r="8" spans="2:12" ht="18" x14ac:dyDescent="0.2">
      <c r="B8" s="4"/>
      <c r="L8" s="9" t="s">
        <v>35</v>
      </c>
    </row>
    <row r="10" spans="2:12" ht="16" x14ac:dyDescent="0.15">
      <c r="B10" s="84" t="s">
        <v>14</v>
      </c>
      <c r="C10" s="52"/>
      <c r="D10" s="126"/>
      <c r="E10" s="126"/>
      <c r="F10" s="126"/>
      <c r="G10" s="126"/>
      <c r="H10" s="52"/>
      <c r="I10" s="52"/>
      <c r="J10" s="52" t="s">
        <v>15</v>
      </c>
      <c r="K10" s="103"/>
    </row>
    <row r="11" spans="2:12" x14ac:dyDescent="0.15">
      <c r="C11" s="50"/>
      <c r="D11" s="50"/>
      <c r="E11" s="50"/>
      <c r="F11" s="50"/>
      <c r="G11" s="51"/>
    </row>
    <row r="13" spans="2:12" s="13" customFormat="1" ht="24" x14ac:dyDescent="0.15">
      <c r="B13" s="11" t="s">
        <v>12</v>
      </c>
      <c r="C13" s="11" t="s">
        <v>0</v>
      </c>
      <c r="D13" s="11" t="s">
        <v>1</v>
      </c>
      <c r="E13" s="11" t="s">
        <v>2</v>
      </c>
      <c r="F13" s="11" t="s">
        <v>3</v>
      </c>
      <c r="G13" s="12" t="s">
        <v>38</v>
      </c>
      <c r="H13" s="11" t="s">
        <v>4</v>
      </c>
      <c r="I13" s="11" t="s">
        <v>5</v>
      </c>
      <c r="J13" s="11" t="s">
        <v>6</v>
      </c>
      <c r="K13" s="11" t="s">
        <v>7</v>
      </c>
    </row>
    <row r="14" spans="2:12" s="1" customFormat="1" thickBot="1" x14ac:dyDescent="0.2">
      <c r="B14" s="2"/>
      <c r="C14" s="2"/>
      <c r="D14" s="2" t="s">
        <v>8</v>
      </c>
      <c r="E14" s="2" t="s">
        <v>8</v>
      </c>
      <c r="F14" s="2" t="s">
        <v>9</v>
      </c>
      <c r="G14" s="14" t="s">
        <v>42</v>
      </c>
      <c r="H14" s="2" t="s">
        <v>10</v>
      </c>
      <c r="I14" s="2" t="s">
        <v>8</v>
      </c>
      <c r="J14" s="2" t="s">
        <v>8</v>
      </c>
      <c r="K14" s="2" t="s">
        <v>11</v>
      </c>
    </row>
    <row r="15" spans="2:12" x14ac:dyDescent="0.15">
      <c r="B15" s="86"/>
      <c r="C15" s="109"/>
      <c r="D15" s="87"/>
      <c r="E15" s="87"/>
      <c r="F15" s="88"/>
      <c r="G15" s="89"/>
      <c r="H15" s="66" t="str">
        <f>IF(D15="","",PRODUCT(D15:F15))</f>
        <v/>
      </c>
      <c r="I15" s="6"/>
      <c r="J15" s="6"/>
      <c r="K15" s="66" t="str">
        <f>IF(ISBLANK(I15),"",IF(J15="",PRODUCT(H15:I15),(H15*(I15+J15)/2)))</f>
        <v/>
      </c>
    </row>
    <row r="16" spans="2:12" x14ac:dyDescent="0.15">
      <c r="B16" s="91"/>
      <c r="C16" s="104"/>
      <c r="D16" s="93"/>
      <c r="E16" s="93"/>
      <c r="F16" s="94"/>
      <c r="G16" s="95"/>
      <c r="H16" s="90" t="str">
        <f>IF(D16="","",PRODUCT(D16:F16))</f>
        <v/>
      </c>
      <c r="I16" s="93"/>
      <c r="J16" s="93"/>
      <c r="K16" s="90" t="str">
        <f t="shared" ref="K16:K50" si="0">IF(ISBLANK(I16),"",IF(J16="",PRODUCT(H16:I16),(H16*(I16+J16)/2)))</f>
        <v/>
      </c>
    </row>
    <row r="17" spans="1:11" x14ac:dyDescent="0.15">
      <c r="B17" s="91"/>
      <c r="C17" s="104"/>
      <c r="D17" s="93"/>
      <c r="E17" s="93"/>
      <c r="F17" s="94"/>
      <c r="G17" s="95"/>
      <c r="H17" s="90" t="str">
        <f t="shared" ref="H17:H50" si="1">IF(D17="","",PRODUCT(D17:F17))</f>
        <v/>
      </c>
      <c r="I17" s="93"/>
      <c r="J17" s="93"/>
      <c r="K17" s="90" t="str">
        <f t="shared" si="0"/>
        <v/>
      </c>
    </row>
    <row r="18" spans="1:11" x14ac:dyDescent="0.15">
      <c r="B18" s="91"/>
      <c r="C18" s="104"/>
      <c r="D18" s="93"/>
      <c r="E18" s="93"/>
      <c r="F18" s="94"/>
      <c r="G18" s="95"/>
      <c r="H18" s="90" t="str">
        <f t="shared" si="1"/>
        <v/>
      </c>
      <c r="I18" s="93"/>
      <c r="J18" s="93"/>
      <c r="K18" s="90" t="str">
        <f t="shared" si="0"/>
        <v/>
      </c>
    </row>
    <row r="19" spans="1:11" x14ac:dyDescent="0.15">
      <c r="B19" s="91"/>
      <c r="C19" s="104"/>
      <c r="D19" s="93"/>
      <c r="E19" s="93"/>
      <c r="F19" s="94"/>
      <c r="G19" s="95"/>
      <c r="H19" s="90" t="str">
        <f t="shared" si="1"/>
        <v/>
      </c>
      <c r="I19" s="93"/>
      <c r="J19" s="93"/>
      <c r="K19" s="90" t="str">
        <f t="shared" si="0"/>
        <v/>
      </c>
    </row>
    <row r="20" spans="1:11" x14ac:dyDescent="0.15">
      <c r="B20" s="91"/>
      <c r="C20" s="104"/>
      <c r="D20" s="93"/>
      <c r="E20" s="93"/>
      <c r="F20" s="94"/>
      <c r="G20" s="95"/>
      <c r="H20" s="90" t="str">
        <f t="shared" si="1"/>
        <v/>
      </c>
      <c r="I20" s="93"/>
      <c r="J20" s="93"/>
      <c r="K20" s="90" t="str">
        <f t="shared" si="0"/>
        <v/>
      </c>
    </row>
    <row r="21" spans="1:11" x14ac:dyDescent="0.15">
      <c r="B21" s="91"/>
      <c r="C21" s="104"/>
      <c r="D21" s="93"/>
      <c r="E21" s="93"/>
      <c r="F21" s="94"/>
      <c r="G21" s="95"/>
      <c r="H21" s="90" t="str">
        <f t="shared" si="1"/>
        <v/>
      </c>
      <c r="I21" s="93"/>
      <c r="J21" s="93"/>
      <c r="K21" s="90" t="str">
        <f t="shared" si="0"/>
        <v/>
      </c>
    </row>
    <row r="22" spans="1:11" x14ac:dyDescent="0.15">
      <c r="B22" s="91"/>
      <c r="C22" s="104"/>
      <c r="D22" s="93"/>
      <c r="E22" s="93"/>
      <c r="F22" s="94"/>
      <c r="G22" s="95"/>
      <c r="H22" s="90" t="str">
        <f t="shared" si="1"/>
        <v/>
      </c>
      <c r="I22" s="93"/>
      <c r="J22" s="93"/>
      <c r="K22" s="90" t="str">
        <f t="shared" si="0"/>
        <v/>
      </c>
    </row>
    <row r="23" spans="1:11" x14ac:dyDescent="0.15">
      <c r="B23" s="91"/>
      <c r="C23" s="104"/>
      <c r="D23" s="93"/>
      <c r="E23" s="93"/>
      <c r="F23" s="94"/>
      <c r="G23" s="95"/>
      <c r="H23" s="90" t="str">
        <f t="shared" si="1"/>
        <v/>
      </c>
      <c r="I23" s="93"/>
      <c r="J23" s="93"/>
      <c r="K23" s="90" t="str">
        <f t="shared" si="0"/>
        <v/>
      </c>
    </row>
    <row r="24" spans="1:11" x14ac:dyDescent="0.15">
      <c r="B24" s="91"/>
      <c r="C24" s="104"/>
      <c r="D24" s="93"/>
      <c r="E24" s="93"/>
      <c r="F24" s="94"/>
      <c r="G24" s="95"/>
      <c r="H24" s="90" t="str">
        <f t="shared" si="1"/>
        <v/>
      </c>
      <c r="I24" s="93"/>
      <c r="J24" s="93"/>
      <c r="K24" s="90" t="str">
        <f t="shared" si="0"/>
        <v/>
      </c>
    </row>
    <row r="25" spans="1:11" x14ac:dyDescent="0.15">
      <c r="B25" s="91"/>
      <c r="C25" s="104"/>
      <c r="D25" s="93"/>
      <c r="E25" s="93"/>
      <c r="F25" s="94"/>
      <c r="G25" s="95"/>
      <c r="H25" s="90" t="str">
        <f t="shared" si="1"/>
        <v/>
      </c>
      <c r="I25" s="93"/>
      <c r="J25" s="93"/>
      <c r="K25" s="90" t="str">
        <f t="shared" si="0"/>
        <v/>
      </c>
    </row>
    <row r="26" spans="1:11" x14ac:dyDescent="0.15">
      <c r="B26" s="91"/>
      <c r="C26" s="104"/>
      <c r="D26" s="93"/>
      <c r="E26" s="93"/>
      <c r="F26" s="94"/>
      <c r="G26" s="95"/>
      <c r="H26" s="90" t="str">
        <f t="shared" si="1"/>
        <v/>
      </c>
      <c r="I26" s="93"/>
      <c r="J26" s="93"/>
      <c r="K26" s="90" t="str">
        <f t="shared" si="0"/>
        <v/>
      </c>
    </row>
    <row r="27" spans="1:11" x14ac:dyDescent="0.15">
      <c r="B27" s="91"/>
      <c r="C27" s="104"/>
      <c r="D27" s="93"/>
      <c r="E27" s="93"/>
      <c r="F27" s="94"/>
      <c r="G27" s="95"/>
      <c r="H27" s="90" t="str">
        <f t="shared" si="1"/>
        <v/>
      </c>
      <c r="I27" s="93"/>
      <c r="J27" s="93"/>
      <c r="K27" s="90" t="str">
        <f t="shared" si="0"/>
        <v/>
      </c>
    </row>
    <row r="28" spans="1:11" x14ac:dyDescent="0.15">
      <c r="B28" s="91"/>
      <c r="C28" s="104"/>
      <c r="D28" s="93"/>
      <c r="E28" s="93"/>
      <c r="F28" s="94"/>
      <c r="G28" s="95"/>
      <c r="H28" s="90" t="str">
        <f t="shared" si="1"/>
        <v/>
      </c>
      <c r="I28" s="93"/>
      <c r="J28" s="93"/>
      <c r="K28" s="90" t="str">
        <f t="shared" si="0"/>
        <v/>
      </c>
    </row>
    <row r="29" spans="1:11" x14ac:dyDescent="0.15">
      <c r="B29" s="91"/>
      <c r="C29" s="104"/>
      <c r="D29" s="93"/>
      <c r="E29" s="93"/>
      <c r="F29" s="94"/>
      <c r="G29" s="95"/>
      <c r="H29" s="90" t="str">
        <f t="shared" si="1"/>
        <v/>
      </c>
      <c r="I29" s="93"/>
      <c r="J29" s="93"/>
      <c r="K29" s="90" t="str">
        <f t="shared" si="0"/>
        <v/>
      </c>
    </row>
    <row r="30" spans="1:11" x14ac:dyDescent="0.15">
      <c r="B30" s="91"/>
      <c r="C30" s="104"/>
      <c r="D30" s="93"/>
      <c r="E30" s="93"/>
      <c r="F30" s="94"/>
      <c r="G30" s="95"/>
      <c r="H30" s="90" t="str">
        <f t="shared" si="1"/>
        <v/>
      </c>
      <c r="I30" s="93"/>
      <c r="J30" s="93"/>
      <c r="K30" s="90" t="str">
        <f t="shared" si="0"/>
        <v/>
      </c>
    </row>
    <row r="31" spans="1:11" x14ac:dyDescent="0.15">
      <c r="A31" s="86"/>
      <c r="B31" s="91"/>
      <c r="C31" s="104"/>
      <c r="D31" s="93"/>
      <c r="E31" s="93"/>
      <c r="F31" s="94"/>
      <c r="G31" s="95"/>
      <c r="H31" s="90" t="str">
        <f t="shared" si="1"/>
        <v/>
      </c>
      <c r="I31" s="93"/>
      <c r="J31" s="93"/>
      <c r="K31" s="90" t="str">
        <f t="shared" si="0"/>
        <v/>
      </c>
    </row>
    <row r="32" spans="1:11" x14ac:dyDescent="0.15">
      <c r="A32" s="86"/>
      <c r="B32" s="91"/>
      <c r="C32" s="104"/>
      <c r="D32" s="93"/>
      <c r="E32" s="93"/>
      <c r="F32" s="94"/>
      <c r="G32" s="95"/>
      <c r="H32" s="90" t="str">
        <f t="shared" si="1"/>
        <v/>
      </c>
      <c r="I32" s="93"/>
      <c r="J32" s="93"/>
      <c r="K32" s="90" t="str">
        <f t="shared" si="0"/>
        <v/>
      </c>
    </row>
    <row r="33" spans="1:11" x14ac:dyDescent="0.15">
      <c r="A33" s="86"/>
      <c r="B33" s="91"/>
      <c r="C33" s="104"/>
      <c r="D33" s="93"/>
      <c r="E33" s="93"/>
      <c r="F33" s="94"/>
      <c r="G33" s="95"/>
      <c r="H33" s="90" t="str">
        <f t="shared" si="1"/>
        <v/>
      </c>
      <c r="I33" s="93"/>
      <c r="J33" s="93"/>
      <c r="K33" s="90" t="str">
        <f t="shared" si="0"/>
        <v/>
      </c>
    </row>
    <row r="34" spans="1:11" x14ac:dyDescent="0.15">
      <c r="A34" s="86"/>
      <c r="B34" s="91"/>
      <c r="C34" s="104"/>
      <c r="D34" s="93"/>
      <c r="E34" s="93"/>
      <c r="F34" s="94"/>
      <c r="G34" s="95"/>
      <c r="H34" s="90" t="str">
        <f t="shared" si="1"/>
        <v/>
      </c>
      <c r="I34" s="93"/>
      <c r="J34" s="93"/>
      <c r="K34" s="90" t="str">
        <f t="shared" si="0"/>
        <v/>
      </c>
    </row>
    <row r="35" spans="1:11" x14ac:dyDescent="0.15">
      <c r="B35" s="91"/>
      <c r="C35" s="104"/>
      <c r="D35" s="93"/>
      <c r="E35" s="93"/>
      <c r="F35" s="94"/>
      <c r="G35" s="95"/>
      <c r="H35" s="90" t="str">
        <f t="shared" si="1"/>
        <v/>
      </c>
      <c r="I35" s="93"/>
      <c r="J35" s="93"/>
      <c r="K35" s="90" t="str">
        <f t="shared" si="0"/>
        <v/>
      </c>
    </row>
    <row r="36" spans="1:11" x14ac:dyDescent="0.15">
      <c r="B36" s="91"/>
      <c r="C36" s="104"/>
      <c r="D36" s="93"/>
      <c r="E36" s="93"/>
      <c r="F36" s="94"/>
      <c r="G36" s="95"/>
      <c r="H36" s="90" t="str">
        <f t="shared" si="1"/>
        <v/>
      </c>
      <c r="I36" s="93"/>
      <c r="J36" s="93"/>
      <c r="K36" s="90" t="str">
        <f t="shared" si="0"/>
        <v/>
      </c>
    </row>
    <row r="37" spans="1:11" x14ac:dyDescent="0.15">
      <c r="B37" s="91"/>
      <c r="C37" s="104"/>
      <c r="D37" s="93"/>
      <c r="E37" s="93"/>
      <c r="F37" s="94"/>
      <c r="G37" s="95"/>
      <c r="H37" s="90" t="str">
        <f t="shared" si="1"/>
        <v/>
      </c>
      <c r="I37" s="93"/>
      <c r="J37" s="93"/>
      <c r="K37" s="90" t="str">
        <f t="shared" si="0"/>
        <v/>
      </c>
    </row>
    <row r="38" spans="1:11" x14ac:dyDescent="0.15">
      <c r="B38" s="91"/>
      <c r="C38" s="104"/>
      <c r="D38" s="93"/>
      <c r="E38" s="93"/>
      <c r="F38" s="94"/>
      <c r="G38" s="95"/>
      <c r="H38" s="90" t="str">
        <f t="shared" si="1"/>
        <v/>
      </c>
      <c r="I38" s="93"/>
      <c r="J38" s="93"/>
      <c r="K38" s="90" t="str">
        <f t="shared" si="0"/>
        <v/>
      </c>
    </row>
    <row r="39" spans="1:11" x14ac:dyDescent="0.15">
      <c r="B39" s="91"/>
      <c r="C39" s="104"/>
      <c r="D39" s="93"/>
      <c r="E39" s="93"/>
      <c r="F39" s="94"/>
      <c r="G39" s="95"/>
      <c r="H39" s="90" t="str">
        <f t="shared" ref="H39:H42" si="2">IF(D39="","",PRODUCT(D39:F39))</f>
        <v/>
      </c>
      <c r="I39" s="93"/>
      <c r="J39" s="93"/>
      <c r="K39" s="90" t="str">
        <f t="shared" ref="K39:K42" si="3">IF(ISBLANK(I39),"",IF(J39="",PRODUCT(H39:I39),(H39*(I39+J39)/2)))</f>
        <v/>
      </c>
    </row>
    <row r="40" spans="1:11" x14ac:dyDescent="0.15">
      <c r="B40" s="91"/>
      <c r="C40" s="104"/>
      <c r="D40" s="93"/>
      <c r="E40" s="93"/>
      <c r="F40" s="94"/>
      <c r="G40" s="95"/>
      <c r="H40" s="90" t="str">
        <f t="shared" si="2"/>
        <v/>
      </c>
      <c r="I40" s="93"/>
      <c r="J40" s="93"/>
      <c r="K40" s="90" t="str">
        <f t="shared" si="3"/>
        <v/>
      </c>
    </row>
    <row r="41" spans="1:11" x14ac:dyDescent="0.15">
      <c r="B41" s="91"/>
      <c r="C41" s="104"/>
      <c r="D41" s="93"/>
      <c r="E41" s="93"/>
      <c r="F41" s="94"/>
      <c r="G41" s="95"/>
      <c r="H41" s="90" t="str">
        <f t="shared" si="2"/>
        <v/>
      </c>
      <c r="I41" s="93"/>
      <c r="J41" s="93"/>
      <c r="K41" s="90" t="str">
        <f t="shared" si="3"/>
        <v/>
      </c>
    </row>
    <row r="42" spans="1:11" x14ac:dyDescent="0.15">
      <c r="B42" s="91"/>
      <c r="C42" s="104"/>
      <c r="D42" s="93"/>
      <c r="E42" s="93"/>
      <c r="F42" s="94"/>
      <c r="G42" s="95"/>
      <c r="H42" s="90" t="str">
        <f t="shared" si="2"/>
        <v/>
      </c>
      <c r="I42" s="93"/>
      <c r="J42" s="93"/>
      <c r="K42" s="90" t="str">
        <f t="shared" si="3"/>
        <v/>
      </c>
    </row>
    <row r="43" spans="1:11" x14ac:dyDescent="0.15">
      <c r="B43" s="91"/>
      <c r="C43" s="104"/>
      <c r="D43" s="93"/>
      <c r="E43" s="93"/>
      <c r="F43" s="94"/>
      <c r="G43" s="95"/>
      <c r="H43" s="90" t="str">
        <f t="shared" si="1"/>
        <v/>
      </c>
      <c r="I43" s="93"/>
      <c r="J43" s="93"/>
      <c r="K43" s="90" t="str">
        <f t="shared" si="0"/>
        <v/>
      </c>
    </row>
    <row r="44" spans="1:11" x14ac:dyDescent="0.15">
      <c r="B44" s="91"/>
      <c r="C44" s="104"/>
      <c r="D44" s="93"/>
      <c r="E44" s="93"/>
      <c r="F44" s="94"/>
      <c r="G44" s="95"/>
      <c r="H44" s="90" t="str">
        <f t="shared" si="1"/>
        <v/>
      </c>
      <c r="I44" s="93"/>
      <c r="J44" s="93"/>
      <c r="K44" s="90" t="str">
        <f t="shared" si="0"/>
        <v/>
      </c>
    </row>
    <row r="45" spans="1:11" x14ac:dyDescent="0.15">
      <c r="B45" s="91"/>
      <c r="C45" s="104"/>
      <c r="D45" s="93"/>
      <c r="E45" s="93"/>
      <c r="F45" s="94"/>
      <c r="G45" s="95"/>
      <c r="H45" s="90" t="str">
        <f t="shared" si="1"/>
        <v/>
      </c>
      <c r="I45" s="93"/>
      <c r="J45" s="93"/>
      <c r="K45" s="90" t="str">
        <f t="shared" si="0"/>
        <v/>
      </c>
    </row>
    <row r="46" spans="1:11" x14ac:dyDescent="0.15">
      <c r="B46" s="91"/>
      <c r="C46" s="104"/>
      <c r="D46" s="93"/>
      <c r="E46" s="93"/>
      <c r="F46" s="94"/>
      <c r="G46" s="95"/>
      <c r="H46" s="90" t="str">
        <f t="shared" si="1"/>
        <v/>
      </c>
      <c r="I46" s="93"/>
      <c r="J46" s="93"/>
      <c r="K46" s="90" t="str">
        <f t="shared" si="0"/>
        <v/>
      </c>
    </row>
    <row r="47" spans="1:11" x14ac:dyDescent="0.15">
      <c r="B47" s="91"/>
      <c r="C47" s="104"/>
      <c r="D47" s="93"/>
      <c r="E47" s="93"/>
      <c r="F47" s="94"/>
      <c r="G47" s="95"/>
      <c r="H47" s="90" t="str">
        <f t="shared" si="1"/>
        <v/>
      </c>
      <c r="I47" s="93"/>
      <c r="J47" s="93"/>
      <c r="K47" s="90" t="str">
        <f t="shared" si="0"/>
        <v/>
      </c>
    </row>
    <row r="48" spans="1:11" x14ac:dyDescent="0.15">
      <c r="B48" s="91"/>
      <c r="C48" s="104"/>
      <c r="D48" s="93"/>
      <c r="E48" s="93"/>
      <c r="F48" s="94"/>
      <c r="G48" s="95"/>
      <c r="H48" s="90" t="str">
        <f t="shared" si="1"/>
        <v/>
      </c>
      <c r="I48" s="93"/>
      <c r="J48" s="93"/>
      <c r="K48" s="90" t="str">
        <f t="shared" si="0"/>
        <v/>
      </c>
    </row>
    <row r="49" spans="2:12" x14ac:dyDescent="0.15">
      <c r="B49" s="91"/>
      <c r="C49" s="104"/>
      <c r="D49" s="93"/>
      <c r="E49" s="93"/>
      <c r="F49" s="94"/>
      <c r="G49" s="95"/>
      <c r="H49" s="90" t="str">
        <f t="shared" si="1"/>
        <v/>
      </c>
      <c r="I49" s="93"/>
      <c r="J49" s="93"/>
      <c r="K49" s="90" t="str">
        <f t="shared" si="0"/>
        <v/>
      </c>
      <c r="L49" s="6"/>
    </row>
    <row r="50" spans="2:12" x14ac:dyDescent="0.15">
      <c r="C50" s="10"/>
      <c r="D50" s="6"/>
      <c r="E50" s="6"/>
      <c r="F50" s="7"/>
      <c r="G50" s="17"/>
      <c r="H50" s="66" t="str">
        <f t="shared" si="1"/>
        <v/>
      </c>
      <c r="I50" s="66"/>
      <c r="J50" s="66"/>
      <c r="K50" s="66" t="str">
        <f t="shared" si="0"/>
        <v/>
      </c>
    </row>
    <row r="51" spans="2:12" ht="14" thickBot="1" x14ac:dyDescent="0.2">
      <c r="B51" s="3" t="s">
        <v>13</v>
      </c>
      <c r="C51" s="3"/>
      <c r="D51" s="5"/>
      <c r="E51" s="5"/>
      <c r="F51" s="8"/>
      <c r="G51" s="18"/>
      <c r="H51" s="5">
        <f>SUMIF(G15:G50,"j",H15:H50)</f>
        <v>0</v>
      </c>
      <c r="I51" s="5"/>
      <c r="J51" s="5"/>
      <c r="K51" s="5">
        <f>SUM(K15:K50)</f>
        <v>0</v>
      </c>
    </row>
    <row r="52" spans="2:12" ht="14" thickTop="1" x14ac:dyDescent="0.15"/>
    <row r="53" spans="2:12" x14ac:dyDescent="0.15">
      <c r="B53" s="98"/>
      <c r="C53" s="99"/>
      <c r="D53" s="99"/>
      <c r="E53" s="100"/>
      <c r="F53" s="101"/>
      <c r="G53" s="99"/>
      <c r="H53" s="99"/>
      <c r="I53" s="102"/>
      <c r="J53" s="102"/>
      <c r="K53" s="102"/>
    </row>
    <row r="54" spans="2:12" x14ac:dyDescent="0.15">
      <c r="B54" s="27"/>
      <c r="C54" s="28"/>
      <c r="D54" s="28"/>
      <c r="E54" s="29"/>
      <c r="F54" s="30"/>
      <c r="G54" s="28"/>
      <c r="H54" s="28"/>
    </row>
    <row r="55" spans="2:12" x14ac:dyDescent="0.15">
      <c r="B55" s="27"/>
      <c r="C55" s="28"/>
      <c r="D55" s="28"/>
      <c r="E55" s="29"/>
      <c r="F55" s="30"/>
      <c r="G55" s="28"/>
      <c r="H55" s="28"/>
    </row>
    <row r="56" spans="2:12" x14ac:dyDescent="0.15">
      <c r="B56" s="27"/>
      <c r="C56" s="28"/>
      <c r="D56" s="28"/>
      <c r="E56" s="29"/>
      <c r="F56" s="30"/>
      <c r="G56" s="28"/>
      <c r="H56" s="28"/>
    </row>
    <row r="57" spans="2:12" x14ac:dyDescent="0.15">
      <c r="B57" s="27"/>
      <c r="C57" s="28"/>
      <c r="D57" s="28"/>
      <c r="E57" s="29"/>
      <c r="F57" s="30"/>
      <c r="G57" s="28"/>
      <c r="H57" s="28"/>
    </row>
  </sheetData>
  <sheetProtection password="CAF1" sheet="1" objects="1" scenarios="1"/>
  <mergeCells count="4">
    <mergeCell ref="B6:K6"/>
    <mergeCell ref="B7:K7"/>
    <mergeCell ref="B5:K5"/>
    <mergeCell ref="D10:G10"/>
  </mergeCells>
  <phoneticPr fontId="15" type="noConversion"/>
  <hyperlinks>
    <hyperlink ref="L8" location="Beispiel!A1" display="Beispiel!A1"/>
  </hyperlinks>
  <printOptions horizontalCentered="1"/>
  <pageMargins left="0.79" right="0.79" top="0.75000000000000011" bottom="0" header="0.28000000000000003" footer="0.28000000000000003"/>
  <pageSetup paperSize="9" orientation="portrait" horizontalDpi="300" verticalDpi="30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T57"/>
  <sheetViews>
    <sheetView topLeftCell="A14" zoomScale="125" zoomScaleNormal="125" zoomScalePageLayoutView="125" workbookViewId="0">
      <selection activeCell="C46" sqref="C46"/>
    </sheetView>
  </sheetViews>
  <sheetFormatPr baseColWidth="10" defaultRowHeight="13" x14ac:dyDescent="0.15"/>
  <cols>
    <col min="1" max="2" width="3.33203125" customWidth="1"/>
    <col min="3" max="3" width="22" customWidth="1"/>
    <col min="4" max="6" width="5.83203125" customWidth="1"/>
    <col min="7" max="7" width="7.6640625" style="16" customWidth="1"/>
    <col min="8" max="8" width="7.6640625" customWidth="1"/>
    <col min="9" max="10" width="5.6640625" customWidth="1"/>
    <col min="11" max="11" width="9.5" customWidth="1"/>
    <col min="12" max="12" width="3" style="50" customWidth="1"/>
    <col min="13" max="13" width="9.83203125" style="50" customWidth="1"/>
    <col min="14" max="44" width="2.6640625" style="50" customWidth="1"/>
    <col min="45" max="46" width="11.5" style="50" customWidth="1"/>
  </cols>
  <sheetData>
    <row r="2" spans="2:46" ht="23" x14ac:dyDescent="0.25">
      <c r="M2" s="67" t="s">
        <v>36</v>
      </c>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9"/>
    </row>
    <row r="3" spans="2:46" x14ac:dyDescent="0.15">
      <c r="M3" s="70"/>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2"/>
    </row>
    <row r="4" spans="2:46" x14ac:dyDescent="0.15">
      <c r="M4" s="70"/>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2"/>
    </row>
    <row r="5" spans="2:46" x14ac:dyDescent="0.15">
      <c r="M5" s="70"/>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row>
    <row r="6" spans="2:46" x14ac:dyDescent="0.15">
      <c r="M6" s="73"/>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5"/>
    </row>
    <row r="7" spans="2:46" ht="21" customHeight="1" x14ac:dyDescent="0.15">
      <c r="M7" s="70"/>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row>
    <row r="8" spans="2:46" s="52" customFormat="1" ht="23" customHeight="1" x14ac:dyDescent="0.15">
      <c r="B8" s="127" t="s">
        <v>67</v>
      </c>
      <c r="C8" s="128"/>
      <c r="D8" s="128"/>
      <c r="E8" s="128"/>
      <c r="F8" s="128"/>
      <c r="G8" s="128"/>
      <c r="H8" s="128"/>
      <c r="I8" s="128"/>
      <c r="J8" s="128"/>
      <c r="K8" s="129"/>
      <c r="L8" s="64"/>
      <c r="M8" s="70"/>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row>
    <row r="9" spans="2:46" x14ac:dyDescent="0.15">
      <c r="M9" s="70"/>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2"/>
    </row>
    <row r="10" spans="2:46" ht="16" x14ac:dyDescent="0.15">
      <c r="B10" s="84" t="s">
        <v>14</v>
      </c>
      <c r="D10" s="126" t="s">
        <v>34</v>
      </c>
      <c r="E10" s="126"/>
      <c r="F10" s="126"/>
      <c r="G10" s="126"/>
      <c r="J10" s="52" t="s">
        <v>15</v>
      </c>
      <c r="K10" s="85">
        <v>42669</v>
      </c>
      <c r="L10" s="65"/>
      <c r="M10" s="76"/>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row>
    <row r="11" spans="2:46" x14ac:dyDescent="0.15">
      <c r="D11" s="50"/>
      <c r="E11" s="50"/>
      <c r="F11" s="50"/>
      <c r="G11" s="51"/>
      <c r="M11" s="76"/>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row>
    <row r="12" spans="2:46" x14ac:dyDescent="0.15">
      <c r="M12" s="70"/>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2"/>
    </row>
    <row r="13" spans="2:46" s="15" customFormat="1" ht="24" x14ac:dyDescent="0.15">
      <c r="B13" s="11" t="s">
        <v>12</v>
      </c>
      <c r="C13" s="11" t="s">
        <v>0</v>
      </c>
      <c r="D13" s="11" t="s">
        <v>1</v>
      </c>
      <c r="E13" s="11" t="s">
        <v>2</v>
      </c>
      <c r="F13" s="11" t="s">
        <v>3</v>
      </c>
      <c r="G13" s="12" t="s">
        <v>38</v>
      </c>
      <c r="H13" s="11" t="s">
        <v>4</v>
      </c>
      <c r="I13" s="11" t="s">
        <v>5</v>
      </c>
      <c r="J13" s="11" t="s">
        <v>6</v>
      </c>
      <c r="K13" s="11" t="s">
        <v>7</v>
      </c>
      <c r="L13" s="19"/>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2"/>
    </row>
    <row r="14" spans="2:46" ht="14" thickBot="1" x14ac:dyDescent="0.2">
      <c r="B14" s="2"/>
      <c r="C14" s="2"/>
      <c r="D14" s="2" t="s">
        <v>8</v>
      </c>
      <c r="E14" s="2" t="s">
        <v>8</v>
      </c>
      <c r="F14" s="2" t="s">
        <v>9</v>
      </c>
      <c r="G14" s="14" t="s">
        <v>37</v>
      </c>
      <c r="H14" s="2" t="s">
        <v>10</v>
      </c>
      <c r="I14" s="2" t="s">
        <v>8</v>
      </c>
      <c r="J14" s="2" t="s">
        <v>8</v>
      </c>
      <c r="K14" s="2" t="s">
        <v>11</v>
      </c>
      <c r="L14" s="2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2"/>
    </row>
    <row r="15" spans="2:46" x14ac:dyDescent="0.15">
      <c r="B15" s="86"/>
      <c r="C15" s="86"/>
      <c r="D15" s="87"/>
      <c r="E15" s="87"/>
      <c r="F15" s="88"/>
      <c r="G15" s="89"/>
      <c r="H15" s="66" t="str">
        <f>IF(D15="","",PRODUCT(D15:F15))</f>
        <v/>
      </c>
      <c r="I15" s="66"/>
      <c r="J15" s="66"/>
      <c r="K15" s="66" t="str">
        <f t="shared" ref="K15:K37" si="0">IF(ISBLANK(I15),"",IF(J15="",PRODUCT(H15:I15),(H15*(I15+J15)/2)))</f>
        <v/>
      </c>
      <c r="L15" s="66"/>
      <c r="M15" s="70"/>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2"/>
    </row>
    <row r="16" spans="2:46" x14ac:dyDescent="0.15">
      <c r="B16" s="91"/>
      <c r="C16" s="92" t="s">
        <v>17</v>
      </c>
      <c r="D16" s="93"/>
      <c r="E16" s="93"/>
      <c r="F16" s="94"/>
      <c r="G16" s="95"/>
      <c r="H16" s="90" t="str">
        <f>IF(D16="","",PRODUCT(D16:F16))</f>
        <v/>
      </c>
      <c r="I16" s="93"/>
      <c r="J16" s="93"/>
      <c r="K16" s="90" t="str">
        <f t="shared" si="0"/>
        <v/>
      </c>
      <c r="L16" s="66"/>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2"/>
    </row>
    <row r="17" spans="1:46" s="1" customFormat="1" x14ac:dyDescent="0.15">
      <c r="B17" s="91"/>
      <c r="C17" s="91" t="s">
        <v>21</v>
      </c>
      <c r="D17" s="93"/>
      <c r="E17" s="93"/>
      <c r="F17" s="94"/>
      <c r="G17" s="95" t="s">
        <v>39</v>
      </c>
      <c r="H17" s="90">
        <v>26.41</v>
      </c>
      <c r="I17" s="93">
        <f>2.443+0.24</f>
        <v>2.6829999999999998</v>
      </c>
      <c r="J17" s="93"/>
      <c r="K17" s="90">
        <f t="shared" si="0"/>
        <v>70.858029999999999</v>
      </c>
      <c r="L17" s="66"/>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2"/>
    </row>
    <row r="18" spans="1:46" s="1" customFormat="1" x14ac:dyDescent="0.15">
      <c r="B18" s="91"/>
      <c r="C18" s="91"/>
      <c r="D18" s="93"/>
      <c r="E18" s="93"/>
      <c r="F18" s="94"/>
      <c r="G18" s="95" t="s">
        <v>39</v>
      </c>
      <c r="H18" s="90">
        <v>19.7</v>
      </c>
      <c r="I18" s="93">
        <f>I17</f>
        <v>2.6829999999999998</v>
      </c>
      <c r="J18" s="93"/>
      <c r="K18" s="90">
        <f t="shared" si="0"/>
        <v>52.855099999999993</v>
      </c>
      <c r="L18" s="66"/>
      <c r="M18" s="70"/>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2"/>
    </row>
    <row r="19" spans="1:46" x14ac:dyDescent="0.15">
      <c r="B19" s="91"/>
      <c r="C19" s="91" t="s">
        <v>18</v>
      </c>
      <c r="D19" s="93"/>
      <c r="E19" s="93"/>
      <c r="F19" s="94"/>
      <c r="G19" s="95" t="s">
        <v>39</v>
      </c>
      <c r="H19" s="90">
        <v>17.440000000000001</v>
      </c>
      <c r="I19" s="93">
        <f>I18</f>
        <v>2.6829999999999998</v>
      </c>
      <c r="J19" s="93"/>
      <c r="K19" s="90">
        <f t="shared" si="0"/>
        <v>46.791519999999998</v>
      </c>
      <c r="L19" s="66"/>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2"/>
    </row>
    <row r="20" spans="1:46" x14ac:dyDescent="0.15">
      <c r="B20" s="91"/>
      <c r="C20" s="91" t="s">
        <v>16</v>
      </c>
      <c r="D20" s="93"/>
      <c r="E20" s="93"/>
      <c r="F20" s="94"/>
      <c r="G20" s="95" t="s">
        <v>39</v>
      </c>
      <c r="H20" s="90">
        <v>9.1199999999999992</v>
      </c>
      <c r="I20" s="93">
        <f>I19</f>
        <v>2.6829999999999998</v>
      </c>
      <c r="J20" s="93"/>
      <c r="K20" s="90">
        <f t="shared" si="0"/>
        <v>24.468959999999996</v>
      </c>
      <c r="L20" s="66"/>
      <c r="M20" s="7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2"/>
    </row>
    <row r="21" spans="1:46" x14ac:dyDescent="0.15">
      <c r="B21" s="91"/>
      <c r="C21" s="91" t="s">
        <v>22</v>
      </c>
      <c r="D21" s="93"/>
      <c r="E21" s="93"/>
      <c r="F21" s="94"/>
      <c r="G21" s="95" t="s">
        <v>39</v>
      </c>
      <c r="H21" s="90">
        <v>4.3899999999999997</v>
      </c>
      <c r="I21" s="93">
        <f>I20</f>
        <v>2.6829999999999998</v>
      </c>
      <c r="J21" s="93"/>
      <c r="K21" s="90">
        <f t="shared" si="0"/>
        <v>11.778369999999999</v>
      </c>
      <c r="L21" s="66"/>
      <c r="M21" s="70"/>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2"/>
    </row>
    <row r="22" spans="1:46" x14ac:dyDescent="0.15">
      <c r="B22" s="91"/>
      <c r="C22" s="91" t="s">
        <v>19</v>
      </c>
      <c r="D22" s="93"/>
      <c r="E22" s="93"/>
      <c r="F22" s="94"/>
      <c r="G22" s="95" t="s">
        <v>39</v>
      </c>
      <c r="H22" s="90">
        <v>3.82</v>
      </c>
      <c r="I22" s="93">
        <f>I21</f>
        <v>2.6829999999999998</v>
      </c>
      <c r="J22" s="93"/>
      <c r="K22" s="90">
        <f t="shared" si="0"/>
        <v>10.249059999999998</v>
      </c>
      <c r="L22" s="66"/>
      <c r="M22" s="79"/>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2"/>
    </row>
    <row r="23" spans="1:46" x14ac:dyDescent="0.15">
      <c r="B23" s="91"/>
      <c r="C23" s="92" t="s">
        <v>20</v>
      </c>
      <c r="D23" s="93"/>
      <c r="E23" s="93"/>
      <c r="F23" s="93"/>
      <c r="G23" s="96"/>
      <c r="H23" s="90" t="str">
        <f t="shared" ref="H23:H37" si="1">IF(D23="","",PRODUCT(D23:F23))</f>
        <v/>
      </c>
      <c r="I23" s="93"/>
      <c r="J23" s="93"/>
      <c r="K23" s="90" t="str">
        <f t="shared" si="0"/>
        <v/>
      </c>
      <c r="L23" s="66"/>
      <c r="M23" s="70"/>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2"/>
    </row>
    <row r="24" spans="1:46" x14ac:dyDescent="0.15">
      <c r="B24" s="91"/>
      <c r="C24" s="91" t="s">
        <v>24</v>
      </c>
      <c r="D24" s="93">
        <v>3.18</v>
      </c>
      <c r="E24" s="93">
        <v>1.5</v>
      </c>
      <c r="F24" s="94">
        <v>1</v>
      </c>
      <c r="G24" s="95" t="s">
        <v>39</v>
      </c>
      <c r="H24" s="90">
        <f t="shared" si="1"/>
        <v>4.7700000000000005</v>
      </c>
      <c r="I24" s="93">
        <v>2.46</v>
      </c>
      <c r="J24" s="93">
        <v>1.5</v>
      </c>
      <c r="K24" s="90">
        <f t="shared" si="0"/>
        <v>9.4446000000000012</v>
      </c>
      <c r="L24" s="66"/>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2"/>
    </row>
    <row r="25" spans="1:46" x14ac:dyDescent="0.15">
      <c r="B25" s="91"/>
      <c r="C25" s="91" t="s">
        <v>25</v>
      </c>
      <c r="D25" s="93">
        <v>3.1749999999999998</v>
      </c>
      <c r="E25" s="93">
        <f>4.235-1.5</f>
        <v>2.7350000000000003</v>
      </c>
      <c r="F25" s="94">
        <v>1</v>
      </c>
      <c r="G25" s="95" t="s">
        <v>39</v>
      </c>
      <c r="H25" s="90">
        <f t="shared" si="1"/>
        <v>8.683625000000001</v>
      </c>
      <c r="I25" s="93">
        <v>2.4630000000000001</v>
      </c>
      <c r="J25" s="93"/>
      <c r="K25" s="90">
        <f t="shared" si="0"/>
        <v>21.387768375000004</v>
      </c>
      <c r="L25" s="66"/>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2"/>
    </row>
    <row r="26" spans="1:46" x14ac:dyDescent="0.15">
      <c r="B26" s="91"/>
      <c r="C26" s="91" t="s">
        <v>27</v>
      </c>
      <c r="D26" s="93">
        <v>2.0230000000000001</v>
      </c>
      <c r="E26" s="93">
        <v>1.5</v>
      </c>
      <c r="F26" s="94">
        <v>1</v>
      </c>
      <c r="G26" s="95" t="s">
        <v>39</v>
      </c>
      <c r="H26" s="90">
        <f t="shared" si="1"/>
        <v>3.0345000000000004</v>
      </c>
      <c r="I26" s="93">
        <v>2.46</v>
      </c>
      <c r="J26" s="93">
        <v>1.5</v>
      </c>
      <c r="K26" s="90">
        <f t="shared" si="0"/>
        <v>6.0083100000000007</v>
      </c>
      <c r="L26" s="66"/>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2"/>
    </row>
    <row r="27" spans="1:46" x14ac:dyDescent="0.15">
      <c r="B27" s="91"/>
      <c r="C27" s="91" t="s">
        <v>26</v>
      </c>
      <c r="D27" s="93">
        <v>2.0230000000000001</v>
      </c>
      <c r="E27" s="93">
        <f>3.545+0.145-1.5</f>
        <v>2.19</v>
      </c>
      <c r="F27" s="94">
        <v>1</v>
      </c>
      <c r="G27" s="95" t="s">
        <v>39</v>
      </c>
      <c r="H27" s="90">
        <f t="shared" si="1"/>
        <v>4.4303699999999999</v>
      </c>
      <c r="I27" s="93">
        <v>2.4630000000000001</v>
      </c>
      <c r="J27" s="93"/>
      <c r="K27" s="90">
        <f t="shared" si="0"/>
        <v>10.912001310000001</v>
      </c>
      <c r="L27" s="66"/>
      <c r="M27" s="70"/>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2"/>
    </row>
    <row r="28" spans="1:46" x14ac:dyDescent="0.15">
      <c r="B28" s="91"/>
      <c r="C28" s="91" t="s">
        <v>28</v>
      </c>
      <c r="D28" s="93">
        <v>3.7320000000000002</v>
      </c>
      <c r="E28" s="93">
        <v>1.5</v>
      </c>
      <c r="F28" s="94">
        <v>1</v>
      </c>
      <c r="G28" s="95" t="s">
        <v>39</v>
      </c>
      <c r="H28" s="90">
        <f t="shared" si="1"/>
        <v>5.5980000000000008</v>
      </c>
      <c r="I28" s="93">
        <v>2.46</v>
      </c>
      <c r="J28" s="93">
        <v>1.5</v>
      </c>
      <c r="K28" s="90">
        <f t="shared" si="0"/>
        <v>11.084040000000002</v>
      </c>
      <c r="L28" s="66"/>
      <c r="M28" s="70"/>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2"/>
    </row>
    <row r="29" spans="1:46" x14ac:dyDescent="0.15">
      <c r="B29" s="91"/>
      <c r="C29" s="91" t="s">
        <v>29</v>
      </c>
      <c r="D29" s="93">
        <v>3.7320000000000002</v>
      </c>
      <c r="E29" s="93">
        <f>3.545-1.5</f>
        <v>2.0449999999999999</v>
      </c>
      <c r="F29" s="94">
        <v>1</v>
      </c>
      <c r="G29" s="95" t="s">
        <v>39</v>
      </c>
      <c r="H29" s="90">
        <f t="shared" si="1"/>
        <v>7.6319400000000002</v>
      </c>
      <c r="I29" s="93">
        <v>2.4630000000000001</v>
      </c>
      <c r="J29" s="93"/>
      <c r="K29" s="90">
        <f t="shared" si="0"/>
        <v>18.797468220000003</v>
      </c>
      <c r="L29" s="66"/>
      <c r="M29" s="70"/>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2"/>
    </row>
    <row r="30" spans="1:46" x14ac:dyDescent="0.15">
      <c r="B30" s="91"/>
      <c r="C30" s="91" t="s">
        <v>23</v>
      </c>
      <c r="D30" s="93">
        <v>1.8380000000000001</v>
      </c>
      <c r="E30" s="93">
        <v>2.5</v>
      </c>
      <c r="F30" s="94">
        <v>1</v>
      </c>
      <c r="G30" s="95" t="s">
        <v>39</v>
      </c>
      <c r="H30" s="90">
        <f t="shared" si="1"/>
        <v>4.5950000000000006</v>
      </c>
      <c r="I30" s="93">
        <v>2.4630000000000001</v>
      </c>
      <c r="J30" s="93"/>
      <c r="K30" s="90">
        <f t="shared" si="0"/>
        <v>11.317485000000001</v>
      </c>
      <c r="L30" s="66"/>
      <c r="M30" s="70"/>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2"/>
    </row>
    <row r="31" spans="1:46" x14ac:dyDescent="0.15">
      <c r="A31" s="86"/>
      <c r="B31" s="91"/>
      <c r="C31" s="91" t="s">
        <v>30</v>
      </c>
      <c r="D31" s="93">
        <v>5.13</v>
      </c>
      <c r="E31" s="93">
        <v>1.5</v>
      </c>
      <c r="F31" s="94">
        <v>1</v>
      </c>
      <c r="G31" s="95" t="s">
        <v>39</v>
      </c>
      <c r="H31" s="90">
        <f t="shared" si="1"/>
        <v>7.6950000000000003</v>
      </c>
      <c r="I31" s="93">
        <v>2.46</v>
      </c>
      <c r="J31" s="93">
        <v>1.5</v>
      </c>
      <c r="K31" s="90">
        <f t="shared" si="0"/>
        <v>15.2361</v>
      </c>
      <c r="L31" s="66"/>
      <c r="M31" s="70"/>
      <c r="N31" s="71"/>
      <c r="O31" s="71"/>
      <c r="P31" s="71"/>
      <c r="Q31" s="71"/>
      <c r="R31" s="71"/>
      <c r="S31" s="71"/>
      <c r="T31" s="71"/>
      <c r="U31" s="71"/>
      <c r="V31" s="71"/>
      <c r="W31" s="71"/>
      <c r="X31" s="80"/>
      <c r="Y31" s="71"/>
      <c r="Z31" s="71"/>
      <c r="AA31" s="71"/>
      <c r="AB31" s="71"/>
      <c r="AC31" s="71"/>
      <c r="AD31" s="71"/>
      <c r="AE31" s="71"/>
      <c r="AF31" s="71"/>
      <c r="AG31" s="71"/>
      <c r="AH31" s="71"/>
      <c r="AI31" s="71"/>
      <c r="AJ31" s="71"/>
      <c r="AK31" s="71"/>
      <c r="AL31" s="71"/>
      <c r="AM31" s="71"/>
      <c r="AN31" s="71"/>
      <c r="AO31" s="71"/>
      <c r="AP31" s="71"/>
      <c r="AQ31" s="71"/>
      <c r="AR31" s="71"/>
      <c r="AS31" s="71"/>
      <c r="AT31" s="72"/>
    </row>
    <row r="32" spans="1:46" x14ac:dyDescent="0.15">
      <c r="A32" s="86"/>
      <c r="B32" s="91"/>
      <c r="C32" s="91" t="s">
        <v>31</v>
      </c>
      <c r="D32" s="93">
        <v>5.13</v>
      </c>
      <c r="E32" s="93">
        <f>2.943-1.5</f>
        <v>1.4430000000000001</v>
      </c>
      <c r="F32" s="94">
        <v>1</v>
      </c>
      <c r="G32" s="95" t="s">
        <v>39</v>
      </c>
      <c r="H32" s="90">
        <f t="shared" si="1"/>
        <v>7.40259</v>
      </c>
      <c r="I32" s="93">
        <v>2.4630000000000001</v>
      </c>
      <c r="J32" s="93"/>
      <c r="K32" s="90">
        <f t="shared" si="0"/>
        <v>18.232579170000001</v>
      </c>
      <c r="L32" s="66"/>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2"/>
    </row>
    <row r="33" spans="1:46" x14ac:dyDescent="0.15">
      <c r="A33" s="86"/>
      <c r="B33" s="91"/>
      <c r="C33" s="91" t="s">
        <v>32</v>
      </c>
      <c r="D33" s="93">
        <v>3.95</v>
      </c>
      <c r="E33" s="93">
        <v>2.6</v>
      </c>
      <c r="F33" s="94">
        <v>1</v>
      </c>
      <c r="G33" s="95" t="s">
        <v>39</v>
      </c>
      <c r="H33" s="90">
        <f t="shared" si="1"/>
        <v>10.270000000000001</v>
      </c>
      <c r="I33" s="93">
        <v>2.46</v>
      </c>
      <c r="J33" s="93">
        <v>0.56999999999999995</v>
      </c>
      <c r="K33" s="90">
        <f t="shared" si="0"/>
        <v>15.559050000000001</v>
      </c>
      <c r="L33" s="66"/>
      <c r="M33" s="79"/>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2"/>
    </row>
    <row r="34" spans="1:46" x14ac:dyDescent="0.15">
      <c r="A34" s="86"/>
      <c r="B34" s="91"/>
      <c r="C34" s="91" t="s">
        <v>33</v>
      </c>
      <c r="D34" s="93">
        <v>3.95</v>
      </c>
      <c r="E34" s="93">
        <f>5.485-2.6</f>
        <v>2.8850000000000002</v>
      </c>
      <c r="F34" s="94">
        <v>1</v>
      </c>
      <c r="G34" s="95" t="s">
        <v>39</v>
      </c>
      <c r="H34" s="90">
        <f t="shared" si="1"/>
        <v>11.395750000000001</v>
      </c>
      <c r="I34" s="93">
        <v>2.4630000000000001</v>
      </c>
      <c r="J34" s="93"/>
      <c r="K34" s="90">
        <f t="shared" si="0"/>
        <v>28.067732250000006</v>
      </c>
      <c r="L34" s="66"/>
      <c r="M34" s="70"/>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2"/>
    </row>
    <row r="35" spans="1:46" x14ac:dyDescent="0.15">
      <c r="B35" s="91"/>
      <c r="C35" s="91" t="s">
        <v>40</v>
      </c>
      <c r="D35" s="93">
        <f>9.996-0.386-3.179-0.145-0.145-2.5-0.386</f>
        <v>3.2550000000000017</v>
      </c>
      <c r="E35" s="93">
        <f>4.235-3.545</f>
        <v>0.69000000000000039</v>
      </c>
      <c r="F35" s="94">
        <v>1</v>
      </c>
      <c r="G35" s="95"/>
      <c r="H35" s="90">
        <f t="shared" si="1"/>
        <v>2.2459500000000023</v>
      </c>
      <c r="I35" s="93">
        <v>2.4630000000000001</v>
      </c>
      <c r="J35" s="93"/>
      <c r="K35" s="90">
        <f t="shared" si="0"/>
        <v>5.5317748500000059</v>
      </c>
      <c r="L35" s="66"/>
      <c r="M35" s="70"/>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2"/>
    </row>
    <row r="36" spans="1:46" x14ac:dyDescent="0.15">
      <c r="B36" s="91"/>
      <c r="C36" s="91" t="s">
        <v>41</v>
      </c>
      <c r="D36" s="93">
        <f>1.835-E35</f>
        <v>1.1449999999999996</v>
      </c>
      <c r="E36" s="93">
        <f>5.13-2.5</f>
        <v>2.63</v>
      </c>
      <c r="F36" s="94">
        <v>1</v>
      </c>
      <c r="G36" s="95"/>
      <c r="H36" s="90">
        <f t="shared" si="1"/>
        <v>3.0113499999999989</v>
      </c>
      <c r="I36" s="93">
        <v>2.4630000000000001</v>
      </c>
      <c r="J36" s="93"/>
      <c r="K36" s="90">
        <f t="shared" si="0"/>
        <v>7.4169550499999977</v>
      </c>
      <c r="L36" s="66"/>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2"/>
    </row>
    <row r="37" spans="1:46" x14ac:dyDescent="0.15">
      <c r="C37" s="86"/>
      <c r="D37" s="6"/>
      <c r="E37" s="6"/>
      <c r="F37" s="7"/>
      <c r="G37" s="17"/>
      <c r="H37" s="66" t="str">
        <f t="shared" si="1"/>
        <v/>
      </c>
      <c r="I37" s="66"/>
      <c r="J37" s="66"/>
      <c r="K37" s="66" t="str">
        <f t="shared" si="0"/>
        <v/>
      </c>
      <c r="L37" s="66"/>
      <c r="M37" s="70"/>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2"/>
    </row>
    <row r="38" spans="1:46" ht="14" thickBot="1" x14ac:dyDescent="0.2">
      <c r="B38" s="3" t="s">
        <v>13</v>
      </c>
      <c r="C38" s="3"/>
      <c r="D38" s="5"/>
      <c r="E38" s="5"/>
      <c r="F38" s="8"/>
      <c r="G38" s="18"/>
      <c r="H38" s="97">
        <f>SUMIF(G15:G37,"j",H15:H37)</f>
        <v>156.386775</v>
      </c>
      <c r="I38" s="97"/>
      <c r="J38" s="97"/>
      <c r="K38" s="97">
        <f>SUM(K15:K37)</f>
        <v>395.99690422500009</v>
      </c>
      <c r="L38" s="21"/>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2"/>
    </row>
    <row r="39" spans="1:46" ht="14" thickTop="1" x14ac:dyDescent="0.15">
      <c r="M39" s="70"/>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2"/>
    </row>
    <row r="40" spans="1:46" x14ac:dyDescent="0.15">
      <c r="M40" s="70"/>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2"/>
    </row>
    <row r="41" spans="1:46" x14ac:dyDescent="0.15">
      <c r="C41" s="86"/>
      <c r="M41" s="70"/>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2"/>
    </row>
    <row r="42" spans="1:46" x14ac:dyDescent="0.15">
      <c r="M42" s="70"/>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2"/>
    </row>
    <row r="43" spans="1:46" x14ac:dyDescent="0.15">
      <c r="M43" s="70"/>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2"/>
    </row>
    <row r="44" spans="1:46" x14ac:dyDescent="0.15">
      <c r="M44" s="70"/>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2"/>
    </row>
    <row r="45" spans="1:46" x14ac:dyDescent="0.15">
      <c r="C45" s="86"/>
      <c r="M45" s="70"/>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2"/>
    </row>
    <row r="46" spans="1:46" x14ac:dyDescent="0.15">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2"/>
    </row>
    <row r="47" spans="1:46" x14ac:dyDescent="0.15">
      <c r="M47" s="70"/>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2"/>
    </row>
    <row r="48" spans="1:46" x14ac:dyDescent="0.15">
      <c r="M48" s="70"/>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2"/>
    </row>
    <row r="49" spans="2:46" x14ac:dyDescent="0.15">
      <c r="M49" s="81"/>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3"/>
    </row>
    <row r="53" spans="2:46" x14ac:dyDescent="0.15">
      <c r="B53" s="98"/>
      <c r="C53" s="99"/>
      <c r="D53" s="99"/>
      <c r="E53" s="100"/>
      <c r="F53" s="101"/>
      <c r="G53" s="99"/>
      <c r="H53" s="99"/>
      <c r="I53" s="102"/>
      <c r="J53" s="102"/>
      <c r="K53" s="102"/>
    </row>
    <row r="54" spans="2:46" x14ac:dyDescent="0.15">
      <c r="B54" s="27"/>
      <c r="C54" s="28"/>
      <c r="D54" s="28"/>
      <c r="E54" s="29"/>
      <c r="F54" s="30"/>
      <c r="G54" s="28"/>
      <c r="H54" s="28"/>
    </row>
    <row r="55" spans="2:46" x14ac:dyDescent="0.15">
      <c r="B55" s="27"/>
      <c r="C55" s="28"/>
      <c r="D55" s="28"/>
      <c r="E55" s="29"/>
      <c r="F55" s="30"/>
      <c r="G55" s="28"/>
      <c r="H55" s="28"/>
    </row>
    <row r="56" spans="2:46" x14ac:dyDescent="0.15">
      <c r="B56" s="27"/>
      <c r="C56" s="28"/>
      <c r="D56" s="28"/>
      <c r="E56" s="29"/>
      <c r="F56" s="30"/>
      <c r="G56" s="28"/>
      <c r="H56" s="28"/>
    </row>
    <row r="57" spans="2:46" x14ac:dyDescent="0.15">
      <c r="B57" s="27"/>
      <c r="C57" s="28"/>
      <c r="D57" s="28"/>
      <c r="E57" s="29"/>
      <c r="F57" s="30"/>
      <c r="G57" s="28"/>
      <c r="H57" s="28"/>
    </row>
  </sheetData>
  <sheetProtection password="CAF1" sheet="1" objects="1" scenarios="1"/>
  <mergeCells count="2">
    <mergeCell ref="B8:K8"/>
    <mergeCell ref="D10:G10"/>
  </mergeCells>
  <phoneticPr fontId="15" type="noConversion"/>
  <printOptions horizontalCentered="1"/>
  <pageMargins left="0.79" right="0.79" top="0.75000000000000011" bottom="0" header="0.28000000000000003" footer="0.28000000000000003"/>
  <pageSetup paperSize="9" orientation="portrait"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Grunddaten</vt:lpstr>
      <vt:lpstr>Bezugsgrößenberechnung</vt:lpstr>
      <vt:lpstr>Beispiel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IGBEU</dc:creator>
  <cp:lastModifiedBy>Stefan Puttinger</cp:lastModifiedBy>
  <cp:lastPrinted>2016-11-10T12:36:01Z</cp:lastPrinted>
  <dcterms:created xsi:type="dcterms:W3CDTF">2001-12-10T08:07:23Z</dcterms:created>
  <dcterms:modified xsi:type="dcterms:W3CDTF">2017-02-23T11:04:35Z</dcterms:modified>
</cp:coreProperties>
</file>